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nLan17\Desktop\"/>
    </mc:Choice>
  </mc:AlternateContent>
  <xr:revisionPtr revIDLastSave="0" documentId="13_ncr:1_{84036841-4014-4CC6-B8E8-EB1F325DA7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2" i="2" l="1"/>
  <c r="Q10" i="2" l="1"/>
  <c r="O10" i="2"/>
  <c r="N11" i="2"/>
  <c r="O11" i="2" s="1"/>
  <c r="N13" i="2"/>
  <c r="O13" i="2" s="1"/>
  <c r="N14" i="2"/>
  <c r="O14" i="2" s="1"/>
  <c r="N9" i="2"/>
  <c r="O9" i="2" s="1"/>
  <c r="N8" i="2"/>
  <c r="O15" i="2"/>
  <c r="G11" i="2"/>
  <c r="Q13" i="2" s="1"/>
  <c r="Q9" i="2" s="1"/>
  <c r="Q11" i="2" s="1"/>
  <c r="P8" i="2" l="1"/>
  <c r="G11" i="1"/>
  <c r="O8" i="2"/>
  <c r="Q14" i="2"/>
  <c r="Q12" i="2" s="1"/>
  <c r="P13" i="2"/>
  <c r="Q15" i="2" l="1"/>
  <c r="P10" i="2"/>
  <c r="P15" i="2" l="1"/>
  <c r="P11" i="2" l="1"/>
  <c r="P12" i="2"/>
  <c r="G15" i="1" l="1"/>
  <c r="G13" i="1"/>
  <c r="G18" i="1" l="1"/>
  <c r="H18" i="1" l="1"/>
  <c r="I18" i="1"/>
  <c r="H17" i="1" l="1"/>
  <c r="G17" i="1"/>
  <c r="I16" i="1"/>
  <c r="G16" i="1"/>
  <c r="H16" i="1"/>
  <c r="P14" i="2"/>
  <c r="I17" i="1" s="1"/>
  <c r="H15" i="1" l="1"/>
  <c r="I15" i="1"/>
  <c r="G14" i="1"/>
  <c r="H13" i="1"/>
  <c r="I13" i="1"/>
  <c r="G12" i="1"/>
  <c r="H11" i="1" l="1"/>
  <c r="P9" i="2"/>
  <c r="I12" i="1" s="1"/>
  <c r="H12" i="1"/>
  <c r="I14" i="1"/>
  <c r="H14" i="1"/>
  <c r="I11" i="1"/>
  <c r="J16" i="1" l="1"/>
  <c r="J11" i="1"/>
  <c r="J17" i="1" l="1"/>
  <c r="J15" i="1"/>
  <c r="J18" i="1"/>
  <c r="J13" i="1"/>
  <c r="J14" i="1"/>
  <c r="J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AnLan-17</author>
  </authors>
  <commentList>
    <comment ref="G11" authorId="0" shapeId="0" xr:uid="{5A8BE5FF-CD84-483C-A2A5-FC28924BD59C}">
      <text>
        <r>
          <rPr>
            <b/>
            <sz val="9"/>
            <color indexed="81"/>
            <rFont val="Tahoma"/>
            <family val="2"/>
            <charset val="204"/>
          </rPr>
          <t>кол-во адаптеров</t>
        </r>
      </text>
    </comment>
  </commentList>
</comments>
</file>

<file path=xl/sharedStrings.xml><?xml version="1.0" encoding="utf-8"?>
<sst xmlns="http://schemas.openxmlformats.org/spreadsheetml/2006/main" count="260" uniqueCount="115">
  <si>
    <t>Тип волокна</t>
  </si>
  <si>
    <t>Одномодовое (OS2) 9/125</t>
  </si>
  <si>
    <t>Адаптеры</t>
  </si>
  <si>
    <t>LC</t>
  </si>
  <si>
    <t>SC simplex</t>
  </si>
  <si>
    <t>SC duplex</t>
  </si>
  <si>
    <t>FC</t>
  </si>
  <si>
    <t>Многомодовое (OM3) 50/125</t>
  </si>
  <si>
    <t>Многомодовое (OM4) 50/125</t>
  </si>
  <si>
    <t>Количество адаптеров:</t>
  </si>
  <si>
    <t>Спецификация</t>
  </si>
  <si>
    <t>Порядок действий:</t>
  </si>
  <si>
    <t>Результат:</t>
  </si>
  <si>
    <t>Ед. изм.</t>
  </si>
  <si>
    <t>Кол-во</t>
  </si>
  <si>
    <t>09</t>
  </si>
  <si>
    <t>50</t>
  </si>
  <si>
    <t>03</t>
  </si>
  <si>
    <t>04</t>
  </si>
  <si>
    <t>LCUD</t>
  </si>
  <si>
    <t>SCUS</t>
  </si>
  <si>
    <t>SCUD</t>
  </si>
  <si>
    <t>FCUS</t>
  </si>
  <si>
    <t>шт</t>
  </si>
  <si>
    <t>Cabeus FO-SPL-24 Дополнительная сплайс-кассета на 24 КДЗС</t>
  </si>
  <si>
    <t>FO-SPL-24</t>
  </si>
  <si>
    <t>Cabeus КДЗС-60 комплект деталей для защиты места сварки (60 мм)</t>
  </si>
  <si>
    <t>КДЗС-60</t>
  </si>
  <si>
    <t>FO-19-3FP-BK</t>
  </si>
  <si>
    <t>FO-19-6FP-BK</t>
  </si>
  <si>
    <t>FO-19-10FP-BK</t>
  </si>
  <si>
    <t>Cabeus FO-19-3FP-BK Кросс бокс оптический 19" 1U на 3 адаптерные панели, цвет черный</t>
  </si>
  <si>
    <t>Cabeus FO-19-6FP-BK Кросс бокс оптический 19" 2U на 6 адаптерных панелей, цвет черный</t>
  </si>
  <si>
    <t>Cabeus FO-19-10FP-BK Кросс бокс оптический 19" 3U на 10 адаптерных панелей, цвет черный</t>
  </si>
  <si>
    <t>PT-FC-50</t>
  </si>
  <si>
    <t>Cabeus PT-FC-50 Пигтейл FC 50/125 mm (OM3) 1.5м LSZH</t>
  </si>
  <si>
    <t>PT-FC-50-OM4</t>
  </si>
  <si>
    <t>Cabeus PT-FC-50-OM4 Пигтейл FC 50/125 mm (OM4) 1.5м LSZH</t>
  </si>
  <si>
    <t>PT-FC-9</t>
  </si>
  <si>
    <t>Cabeus PT-FC-9 Пигтейл FC 9/125 sm 1.5м LSZH</t>
  </si>
  <si>
    <t>PT-LC/APC-9-1,5m</t>
  </si>
  <si>
    <t>Cabeus PT-LC/APC-9-1,5m Пигтейл LC/APC 9/125 sm 1,5м LSZH</t>
  </si>
  <si>
    <t>PT-LC-50</t>
  </si>
  <si>
    <t>Cabeus PT-LC-50 Пигтейл LC 50/125 mm (OM3) 1.5м LSZH</t>
  </si>
  <si>
    <t>PT-LC-50-OM4</t>
  </si>
  <si>
    <t>Cabeus PT-LC-50-OM4 Пигтейл LC 50/125 mm (OM4) 1.5м LSZH</t>
  </si>
  <si>
    <t>PT-LC-9</t>
  </si>
  <si>
    <t>Cabeus PT-LC-9 Пигтейл LC 9/125 sm 1.5м LSZH</t>
  </si>
  <si>
    <t>PT-SC-50</t>
  </si>
  <si>
    <t>Cabeus PT-SC-50 Пигтейл SC 50/125 mm (OM3) 1.5м LSZH</t>
  </si>
  <si>
    <t>PT-SC-50-OM4</t>
  </si>
  <si>
    <t>Cabeus PT-SC-50-OM4 Пигтейл SC 50/125 mm (OM4) 1.5м LSZH</t>
  </si>
  <si>
    <t>PT-SC-9</t>
  </si>
  <si>
    <t>Cabeus PT-SC-9 Пигтейл SC 9/125 sm 1.5м LSZH</t>
  </si>
  <si>
    <t>PT-ST-50</t>
  </si>
  <si>
    <t>Cabeus PT-ST-50 Пигтейл ST 50/125 mm (OM3) 1.5м LSZH</t>
  </si>
  <si>
    <t>PT-ST-50-OM4</t>
  </si>
  <si>
    <t>Cabeus PT-ST-50-OM4 Пигтейл ST 50/125 mm (OM4) 1.5м LSZH</t>
  </si>
  <si>
    <t>PT-ST-9</t>
  </si>
  <si>
    <t>Cabeus PT-ST-9 Пигтейл ST 9/125 sm 1.5м LSZH</t>
  </si>
  <si>
    <t>PT</t>
  </si>
  <si>
    <t>9</t>
  </si>
  <si>
    <t>-LC-</t>
  </si>
  <si>
    <t>-SC-</t>
  </si>
  <si>
    <t>-FC-</t>
  </si>
  <si>
    <t>Многомодовое (OM1) 62,5/125</t>
  </si>
  <si>
    <t>62,5</t>
  </si>
  <si>
    <t>PT-FC-62,5</t>
  </si>
  <si>
    <t>PT-LC-62,5</t>
  </si>
  <si>
    <t>PT-SC-62,5</t>
  </si>
  <si>
    <t>PT-ST-62,5</t>
  </si>
  <si>
    <t>Cabeus PT-FC-62,5 Пигтейл FC 62,5/125 mm 1.5м LSZH</t>
  </si>
  <si>
    <t>Cabeus PT-LC-62,5 Пигтейл LC 62,5/125 mm 1.5м LSZH</t>
  </si>
  <si>
    <t>Cabeus PT-SC-62,5 Пигтейл SC 62,5/125 mm 1.5м LSZH</t>
  </si>
  <si>
    <t>Cabeus PT-ST-62,5 Пигтейл ST 62,5/125 mm 1.5м LSZH</t>
  </si>
  <si>
    <t>50-OM4</t>
  </si>
  <si>
    <t>FC-FC-</t>
  </si>
  <si>
    <t>DLC-DLC-</t>
  </si>
  <si>
    <t>SC-SC-</t>
  </si>
  <si>
    <t>ST</t>
  </si>
  <si>
    <t>-ST-</t>
  </si>
  <si>
    <t>ST-ST-</t>
  </si>
  <si>
    <t>Артикул</t>
  </si>
  <si>
    <t>Наименование</t>
  </si>
  <si>
    <t>STUS</t>
  </si>
  <si>
    <t>FO-FP-8ST-BK</t>
  </si>
  <si>
    <t>FO-FP-8SC-S-BK</t>
  </si>
  <si>
    <t>FO-FP-8SC-D-BK</t>
  </si>
  <si>
    <t>Cabeus FO-FP-8ST-BK Адаптерная панель на 8 ST(FC), цвет черный</t>
  </si>
  <si>
    <t>Cabeus FO-FP-8SC-S-BK Адаптерная панель на 8 SC simplex (LC duplex), цвет черный</t>
  </si>
  <si>
    <t>Cabeus FO-FP-8SC-D-BK Адаптерная панель на 8 SC duplex, цвет черный</t>
  </si>
  <si>
    <t>Конфигуратор оптических кроссов Cabeus</t>
  </si>
  <si>
    <t>DLC-DLC-SM(MM)</t>
  </si>
  <si>
    <t>SC-SC-SM(MM)</t>
  </si>
  <si>
    <t>FC-FC-SM(MM)</t>
  </si>
  <si>
    <t>ST-ST-SM(MM)</t>
  </si>
  <si>
    <t>Cabeus DLC-DLC-SM(MM) Проходной соединитель LC-LC duplex, SM/MM</t>
  </si>
  <si>
    <t>Cabeus FC-FC-SM(MM) Проходной соединитель FC-FC, SM/MM</t>
  </si>
  <si>
    <t>Cabeus SC-SC-SM(MM) Проходной соединитель SC-SC, SM/MM</t>
  </si>
  <si>
    <t>Cabeus ST-ST-SM(MM) Проходной соединитель ST-ST, SM/MM</t>
  </si>
  <si>
    <t>DSC-DSC-SM(MM)</t>
  </si>
  <si>
    <t>Cabeus DSC-DSC-SM(MM) Проходной соединитель SC-SC duplex, SM/MM</t>
  </si>
  <si>
    <t>DSC-DSC-</t>
  </si>
  <si>
    <t>CAP-DSC-BK</t>
  </si>
  <si>
    <t>Cabeus CAP-DSC-BK заглушка Duplex SC оптического кросса</t>
  </si>
  <si>
    <t>CAP-SC/DLC-BK</t>
  </si>
  <si>
    <t>Cabeus CAP-SC/DLC-BK заглушка SC/Duplex LC оптического кросса</t>
  </si>
  <si>
    <t>CAP-ST/FC-BK</t>
  </si>
  <si>
    <t>Cabeus CAP-ST/FC-BK заглушка ST/FC оптического кросса</t>
  </si>
  <si>
    <t>FO-Blank-BK</t>
  </si>
  <si>
    <t>Cabeus FO-Blank-BK Адаптерная панель-заглушка, цвет черный</t>
  </si>
  <si>
    <t>2. Выберите адаптеры для данного кросса</t>
  </si>
  <si>
    <t>3. Введите требуемое количество адаптеров</t>
  </si>
  <si>
    <t>Необходимые составляющие оптического кросса</t>
  </si>
  <si>
    <t>1. Выберите оптическое волокно, которое будет использоваться в оптическом кроссе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</si>
</sst>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indexed="64"/>
      <name val="Calibri"/>
      <family val="2"/>
      <charset val="204"/>
      <scheme val="minor"/>
    </font>
    <font>
      <u/>
      <sz val="9"/>
      <color theme="4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rgb="FFFFC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rgb="FFFFC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5" borderId="0" applyNumberFormat="0" applyBorder="0" applyAlignment="0" applyProtection="0"/>
  </cellStyleXfs>
  <cellXfs count="55">
    <xf numFmtId="0" fontId="0" fillId="0" borderId="0" xfId="0"/>
    <xf numFmtId="0" fontId="0" fillId="0" borderId="0" xfId="0" applyFill="1" applyBorder="1"/>
    <xf numFmtId="0" fontId="0" fillId="0" borderId="9" xfId="0" applyFill="1" applyBorder="1"/>
    <xf numFmtId="0" fontId="1" fillId="0" borderId="12" xfId="0" applyFont="1" applyFill="1" applyBorder="1" applyAlignment="1">
      <alignment horizontal="left" indent="4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0" fillId="0" borderId="0" xfId="0" applyNumberFormat="1"/>
    <xf numFmtId="0" fontId="0" fillId="0" borderId="0" xfId="0" applyNumberFormat="1"/>
    <xf numFmtId="0" fontId="1" fillId="0" borderId="12" xfId="0" applyFont="1" applyBorder="1" applyAlignment="1">
      <alignment horizontal="left" inden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left" indent="3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3" borderId="0" xfId="0" applyFill="1"/>
    <xf numFmtId="0" fontId="0" fillId="4" borderId="0" xfId="0" applyFill="1"/>
    <xf numFmtId="0" fontId="0" fillId="6" borderId="0" xfId="0" applyFill="1"/>
    <xf numFmtId="0" fontId="0" fillId="0" borderId="0" xfId="0" applyFill="1"/>
    <xf numFmtId="0" fontId="1" fillId="0" borderId="0" xfId="0" applyFont="1" applyFill="1" applyBorder="1" applyAlignment="1">
      <alignment horizontal="left" indent="4"/>
    </xf>
    <xf numFmtId="0" fontId="0" fillId="2" borderId="0" xfId="0" applyFill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7" fillId="2" borderId="4" xfId="0" applyFont="1" applyFill="1" applyBorder="1" applyAlignment="1" applyProtection="1">
      <alignment horizontal="left" indent="1"/>
      <protection locked="0"/>
    </xf>
    <xf numFmtId="0" fontId="0" fillId="2" borderId="0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</xf>
    <xf numFmtId="4" fontId="4" fillId="2" borderId="18" xfId="0" applyNumberFormat="1" applyFont="1" applyFill="1" applyBorder="1" applyAlignment="1" applyProtection="1">
      <alignment horizontal="center" vertical="center" wrapText="1"/>
    </xf>
    <xf numFmtId="3" fontId="4" fillId="2" borderId="19" xfId="0" applyNumberFormat="1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left" indent="2"/>
    </xf>
    <xf numFmtId="0" fontId="3" fillId="0" borderId="9" xfId="0" applyFont="1" applyFill="1" applyBorder="1" applyAlignment="1" applyProtection="1">
      <alignment horizontal="left" indent="2"/>
    </xf>
    <xf numFmtId="0" fontId="3" fillId="0" borderId="9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left" indent="2"/>
    </xf>
    <xf numFmtId="0" fontId="3" fillId="0" borderId="23" xfId="0" applyFont="1" applyFill="1" applyBorder="1" applyAlignment="1" applyProtection="1">
      <alignment horizontal="left" indent="2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indent="1"/>
      <protection locked="0"/>
    </xf>
    <xf numFmtId="0" fontId="3" fillId="2" borderId="0" xfId="0" applyFont="1" applyFill="1" applyBorder="1" applyAlignment="1" applyProtection="1">
      <alignment horizontal="left" vertical="top" wrapText="1" indent="1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top" indent="1"/>
      <protection locked="0"/>
    </xf>
    <xf numFmtId="49" fontId="9" fillId="5" borderId="10" xfId="1" applyNumberFormat="1" applyBorder="1" applyAlignment="1" applyProtection="1">
      <alignment horizontal="center" vertical="center" wrapText="1"/>
      <protection locked="0"/>
    </xf>
    <xf numFmtId="49" fontId="9" fillId="5" borderId="11" xfId="1" applyNumberFormat="1" applyBorder="1" applyAlignment="1" applyProtection="1">
      <alignment horizontal="center" vertical="center" wrapText="1"/>
      <protection locked="0"/>
    </xf>
    <xf numFmtId="49" fontId="9" fillId="5" borderId="16" xfId="1" applyNumberFormat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</cellXfs>
  <cellStyles count="2">
    <cellStyle name="Акцент5" xfId="1" builtinId="4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Лист2!$D$16" fmlaRange="Лист2!$C$16:$C$19" noThreeD="1" sel="1" val="0"/>
</file>

<file path=xl/ctrlProps/ctrlProp2.xml><?xml version="1.0" encoding="utf-8"?>
<formControlPr xmlns="http://schemas.microsoft.com/office/spreadsheetml/2009/9/main" objectType="Drop" dropStyle="combo" dx="22" fmlaLink="Лист2!$D$22" fmlaRange="Лист2!$C$22:$C$26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1885950</xdr:colOff>
          <xdr:row>12</xdr:row>
          <xdr:rowOff>9525</xdr:rowOff>
        </xdr:from>
        <xdr:to>
          <xdr:col>4</xdr:col>
          <xdr:colOff>0</xdr:colOff>
          <xdr:row>13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2</xdr:col>
          <xdr:colOff>1276350</xdr:colOff>
          <xdr:row>15</xdr:row>
          <xdr:rowOff>9525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28576</xdr:colOff>
      <xdr:row>3</xdr:row>
      <xdr:rowOff>28575</xdr:rowOff>
    </xdr:from>
    <xdr:to>
      <xdr:col>9</xdr:col>
      <xdr:colOff>425334</xdr:colOff>
      <xdr:row>7</xdr:row>
      <xdr:rowOff>85725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1676" y="733425"/>
          <a:ext cx="930158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J18"/>
  <sheetViews>
    <sheetView tabSelected="1" workbookViewId="0">
      <selection activeCell="O22" sqref="O22"/>
    </sheetView>
  </sheetViews>
  <sheetFormatPr defaultRowHeight="15" x14ac:dyDescent="0.25"/>
  <cols>
    <col min="1" max="1" width="1.42578125" style="18" customWidth="1"/>
    <col min="2" max="2" width="20.7109375" style="18" customWidth="1"/>
    <col min="3" max="3" width="19.28515625" style="18" customWidth="1"/>
    <col min="4" max="4" width="9.140625" style="18"/>
    <col min="5" max="5" width="1.5703125" style="18" customWidth="1"/>
    <col min="6" max="6" width="1.7109375" style="18" customWidth="1"/>
    <col min="7" max="7" width="19.5703125" style="18" customWidth="1"/>
    <col min="8" max="8" width="74.7109375" style="18" bestFit="1" customWidth="1"/>
    <col min="9" max="10" width="8" style="18" customWidth="1"/>
    <col min="11" max="11" width="21.85546875" style="18" customWidth="1"/>
    <col min="12" max="16384" width="9.140625" style="18"/>
  </cols>
  <sheetData>
    <row r="1" spans="2:10" ht="15.75" thickBot="1" x14ac:dyDescent="0.3"/>
    <row r="2" spans="2:10" ht="24.75" customHeight="1" thickBot="1" x14ac:dyDescent="0.3">
      <c r="B2" s="49" t="s">
        <v>91</v>
      </c>
      <c r="C2" s="50"/>
      <c r="D2" s="50"/>
      <c r="E2" s="51"/>
      <c r="G2" s="52" t="s">
        <v>10</v>
      </c>
      <c r="H2" s="53"/>
      <c r="I2" s="53"/>
      <c r="J2" s="54"/>
    </row>
    <row r="3" spans="2:10" x14ac:dyDescent="0.25">
      <c r="B3" s="19"/>
      <c r="C3" s="19"/>
      <c r="D3" s="19"/>
      <c r="E3" s="19"/>
      <c r="G3" s="19"/>
      <c r="H3" s="19"/>
      <c r="I3" s="19"/>
      <c r="J3" s="19"/>
    </row>
    <row r="4" spans="2:10" x14ac:dyDescent="0.25">
      <c r="B4" s="20" t="s">
        <v>11</v>
      </c>
      <c r="C4" s="21"/>
      <c r="D4" s="21"/>
      <c r="E4" s="21"/>
      <c r="G4" s="20" t="s">
        <v>12</v>
      </c>
    </row>
    <row r="5" spans="2:10" x14ac:dyDescent="0.25">
      <c r="B5" s="45"/>
      <c r="C5" s="45"/>
      <c r="D5" s="45"/>
      <c r="E5" s="20"/>
      <c r="G5" s="45"/>
      <c r="H5" s="45"/>
      <c r="I5" s="45"/>
      <c r="J5" s="45"/>
    </row>
    <row r="6" spans="2:10" ht="27.75" customHeight="1" x14ac:dyDescent="0.25">
      <c r="B6" s="46" t="s">
        <v>114</v>
      </c>
      <c r="C6" s="46"/>
      <c r="D6" s="46"/>
      <c r="E6" s="20"/>
      <c r="G6" s="46" t="s">
        <v>113</v>
      </c>
      <c r="H6" s="46"/>
      <c r="I6" s="46"/>
      <c r="J6" s="46"/>
    </row>
    <row r="7" spans="2:10" x14ac:dyDescent="0.25">
      <c r="B7" s="45" t="s">
        <v>111</v>
      </c>
      <c r="C7" s="45"/>
      <c r="D7" s="45"/>
      <c r="E7" s="20"/>
      <c r="G7" s="48"/>
      <c r="H7" s="48"/>
      <c r="I7" s="48"/>
      <c r="J7" s="48"/>
    </row>
    <row r="8" spans="2:10" x14ac:dyDescent="0.25">
      <c r="B8" s="45" t="s">
        <v>112</v>
      </c>
      <c r="C8" s="45"/>
      <c r="D8" s="45"/>
      <c r="E8" s="20"/>
      <c r="G8" s="47"/>
      <c r="H8" s="47"/>
      <c r="I8" s="47"/>
      <c r="J8" s="47"/>
    </row>
    <row r="9" spans="2:10" ht="15.75" thickBot="1" x14ac:dyDescent="0.3">
      <c r="G9" s="22"/>
      <c r="H9" s="22"/>
      <c r="I9" s="22"/>
      <c r="J9" s="22"/>
    </row>
    <row r="10" spans="2:10" x14ac:dyDescent="0.25">
      <c r="B10" s="23"/>
      <c r="C10" s="24"/>
      <c r="D10" s="24"/>
      <c r="E10" s="25"/>
      <c r="G10" s="34" t="s">
        <v>82</v>
      </c>
      <c r="H10" s="35" t="s">
        <v>83</v>
      </c>
      <c r="I10" s="35" t="s">
        <v>13</v>
      </c>
      <c r="J10" s="36" t="s">
        <v>14</v>
      </c>
    </row>
    <row r="11" spans="2:10" x14ac:dyDescent="0.25">
      <c r="B11" s="26"/>
      <c r="C11" s="27"/>
      <c r="D11" s="27"/>
      <c r="E11" s="28"/>
      <c r="G11" s="37" t="str">
        <f>Лист2!N8</f>
        <v>FO-19-3FP-BK</v>
      </c>
      <c r="H11" s="38" t="str">
        <f>Лист2!O8</f>
        <v>Cabeus FO-19-3FP-BK Кросс бокс оптический 19" 1U на 3 адаптерные панели, цвет черный</v>
      </c>
      <c r="I11" s="39" t="str">
        <f>Лист2!P8</f>
        <v>шт</v>
      </c>
      <c r="J11" s="40">
        <f>Лист2!Q8</f>
        <v>1</v>
      </c>
    </row>
    <row r="12" spans="2:10" x14ac:dyDescent="0.25">
      <c r="B12" s="29"/>
      <c r="C12" s="27"/>
      <c r="D12" s="27"/>
      <c r="E12" s="28"/>
      <c r="G12" s="37" t="str">
        <f>Лист2!N9</f>
        <v>FO-FP-8SC-S-BK</v>
      </c>
      <c r="H12" s="38" t="str">
        <f>Лист2!O9</f>
        <v>Cabeus FO-FP-8SC-S-BK Адаптерная панель на 8 SC simplex (LC duplex), цвет черный</v>
      </c>
      <c r="I12" s="39" t="str">
        <f>Лист2!P9</f>
        <v>шт</v>
      </c>
      <c r="J12" s="40">
        <f>Лист2!Q9</f>
        <v>3</v>
      </c>
    </row>
    <row r="13" spans="2:10" x14ac:dyDescent="0.25">
      <c r="B13" s="26" t="s">
        <v>0</v>
      </c>
      <c r="C13" s="27"/>
      <c r="D13" s="27"/>
      <c r="E13" s="28"/>
      <c r="G13" s="37" t="str">
        <f>Лист2!N10</f>
        <v>FO-Blank-BK</v>
      </c>
      <c r="H13" s="38" t="str">
        <f>Лист2!O10</f>
        <v>Cabeus FO-Blank-BK Адаптерная панель-заглушка, цвет черный</v>
      </c>
      <c r="I13" s="39" t="str">
        <f>Лист2!P10</f>
        <v>шт</v>
      </c>
      <c r="J13" s="40">
        <f>Лист2!Q10</f>
        <v>0</v>
      </c>
    </row>
    <row r="14" spans="2:10" x14ac:dyDescent="0.25">
      <c r="B14" s="29"/>
      <c r="C14" s="27"/>
      <c r="D14" s="27"/>
      <c r="E14" s="28"/>
      <c r="G14" s="37" t="str">
        <f>Лист2!N11</f>
        <v>CAP-SC/DLC-BK</v>
      </c>
      <c r="H14" s="38" t="str">
        <f>Лист2!O11</f>
        <v>Cabeus CAP-SC/DLC-BK заглушка SC/Duplex LC оптического кросса</v>
      </c>
      <c r="I14" s="39" t="str">
        <f>Лист2!P11</f>
        <v>шт</v>
      </c>
      <c r="J14" s="40">
        <f>Лист2!Q11</f>
        <v>0</v>
      </c>
    </row>
    <row r="15" spans="2:10" x14ac:dyDescent="0.25">
      <c r="B15" s="26" t="s">
        <v>2</v>
      </c>
      <c r="C15" s="27"/>
      <c r="D15" s="27"/>
      <c r="E15" s="28"/>
      <c r="G15" s="37" t="str">
        <f>Лист2!N12</f>
        <v>FO-SPL-24</v>
      </c>
      <c r="H15" s="38" t="str">
        <f>Лист2!O12</f>
        <v>Cabeus FO-SPL-24 Дополнительная сплайс-кассета на 24 КДЗС</v>
      </c>
      <c r="I15" s="39" t="str">
        <f>Лист2!P12</f>
        <v>шт</v>
      </c>
      <c r="J15" s="40">
        <f>Лист2!Q12</f>
        <v>1</v>
      </c>
    </row>
    <row r="16" spans="2:10" x14ac:dyDescent="0.25">
      <c r="B16" s="29"/>
      <c r="C16" s="27"/>
      <c r="D16" s="27"/>
      <c r="E16" s="28"/>
      <c r="G16" s="37" t="str">
        <f>Лист2!N13</f>
        <v>DLC-DLC-SM(MM)</v>
      </c>
      <c r="H16" s="38" t="str">
        <f>Лист2!O13</f>
        <v>Cabeus DLC-DLC-SM(MM) Проходной соединитель LC-LC duplex, SM/MM</v>
      </c>
      <c r="I16" s="39" t="str">
        <f>Лист2!P13</f>
        <v>шт</v>
      </c>
      <c r="J16" s="40">
        <f>Лист2!Q13</f>
        <v>24</v>
      </c>
    </row>
    <row r="17" spans="2:10" x14ac:dyDescent="0.25">
      <c r="B17" s="26" t="s">
        <v>9</v>
      </c>
      <c r="C17" s="30">
        <v>24</v>
      </c>
      <c r="D17" s="27"/>
      <c r="E17" s="28"/>
      <c r="G17" s="37" t="str">
        <f>Лист2!N14</f>
        <v>PT-LC-9</v>
      </c>
      <c r="H17" s="38" t="str">
        <f>Лист2!O14</f>
        <v>Cabeus PT-LC-9 Пигтейл LC 9/125 sm 1.5м LSZH</v>
      </c>
      <c r="I17" s="39" t="str">
        <f>Лист2!P14</f>
        <v>шт</v>
      </c>
      <c r="J17" s="40">
        <f>Лист2!Q14</f>
        <v>48</v>
      </c>
    </row>
    <row r="18" spans="2:10" ht="15.75" thickBot="1" x14ac:dyDescent="0.3">
      <c r="B18" s="31"/>
      <c r="C18" s="32"/>
      <c r="D18" s="32"/>
      <c r="E18" s="33"/>
      <c r="G18" s="41" t="str">
        <f>Лист2!N15</f>
        <v>КДЗС-60</v>
      </c>
      <c r="H18" s="42" t="str">
        <f>Лист2!O15</f>
        <v>Cabeus КДЗС-60 комплект деталей для защиты места сварки (60 мм)</v>
      </c>
      <c r="I18" s="43" t="str">
        <f>Лист2!P15</f>
        <v>шт</v>
      </c>
      <c r="J18" s="44">
        <f>Лист2!Q15</f>
        <v>48</v>
      </c>
    </row>
  </sheetData>
  <sheetProtection algorithmName="SHA-512" hashValue="ubSkZRByBmgZfV9TxOuBkPGVOna8/ipo8wAR49NY/J4jJHxjia0Go/K/A7dEXiMX5QL3nhkYkFpJE+bwmNEf7Q==" saltValue="BiVFSWWVHTzVuNsR09L9rQ==" spinCount="100000" sheet="1" objects="1" scenarios="1"/>
  <mergeCells count="10">
    <mergeCell ref="B2:E2"/>
    <mergeCell ref="G2:J2"/>
    <mergeCell ref="B5:D5"/>
    <mergeCell ref="B6:D6"/>
    <mergeCell ref="B7:D7"/>
    <mergeCell ref="B8:D8"/>
    <mergeCell ref="G6:J6"/>
    <mergeCell ref="G5:J5"/>
    <mergeCell ref="G8:J8"/>
    <mergeCell ref="G7:J7"/>
  </mergeCells>
  <dataValidations xWindow="301" yWindow="612" count="1">
    <dataValidation type="whole" errorStyle="warning" allowBlank="1" showInputMessage="1" showErrorMessage="1" errorTitle="Неверное значение" error="Значение должно быть от 1 до 80" promptTitle="Введите количество адаптеров" prompt="Введите количество адаптеров от 1 до 80" sqref="C17" xr:uid="{0BD4E206-BB72-4AAA-8542-675A46B3FBAF}">
      <formula1>1</formula1>
      <formula2>80</formula2>
    </dataValidation>
  </dataValidations>
  <pageMargins left="0.7" right="0.7" top="0.75" bottom="0.75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1</xdr:col>
                    <xdr:colOff>1885950</xdr:colOff>
                    <xdr:row>12</xdr:row>
                    <xdr:rowOff>9525</xdr:rowOff>
                  </from>
                  <to>
                    <xdr:col>4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Drop Down 7">
              <controlPr defaultSize="0" autoLin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2</xdr:col>
                    <xdr:colOff>1276350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301" yWindow="612" count="1">
        <x14:dataValidation type="list" allowBlank="1" showInputMessage="1" showErrorMessage="1" xr:uid="{9BCB78E5-8885-4570-8C42-89E28BD57DE6}">
          <x14:formula1>
            <xm:f>Лист2!$C$22:$C$26</xm:f>
          </x14:formula1>
          <xm:sqref>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C2:AC609"/>
  <sheetViews>
    <sheetView topLeftCell="M4" workbookViewId="0">
      <selection activeCell="Q13" sqref="Q13"/>
    </sheetView>
  </sheetViews>
  <sheetFormatPr defaultRowHeight="15" x14ac:dyDescent="0.25"/>
  <cols>
    <col min="1" max="1" width="3.5703125" customWidth="1"/>
    <col min="2" max="2" width="3.28515625" customWidth="1"/>
    <col min="3" max="3" width="28.5703125" customWidth="1"/>
    <col min="5" max="5" width="14.140625" bestFit="1" customWidth="1"/>
    <col min="6" max="6" width="19.5703125" customWidth="1"/>
    <col min="7" max="7" width="15.28515625" bestFit="1" customWidth="1"/>
    <col min="8" max="8" width="14.7109375" bestFit="1" customWidth="1"/>
    <col min="9" max="9" width="17.7109375" customWidth="1"/>
    <col min="10" max="11" width="15.5703125" customWidth="1"/>
    <col min="12" max="12" width="6" customWidth="1"/>
    <col min="13" max="13" width="5.5703125" customWidth="1"/>
    <col min="14" max="14" width="28.7109375" customWidth="1"/>
    <col min="15" max="15" width="81.5703125" customWidth="1"/>
    <col min="16" max="16" width="7.85546875" customWidth="1"/>
    <col min="27" max="27" width="26.42578125" customWidth="1"/>
    <col min="28" max="28" width="84.85546875" bestFit="1" customWidth="1"/>
    <col min="29" max="29" width="7.85546875" customWidth="1"/>
  </cols>
  <sheetData>
    <row r="2" spans="3:29" x14ac:dyDescent="0.25">
      <c r="F2" s="6"/>
    </row>
    <row r="3" spans="3:29" x14ac:dyDescent="0.25">
      <c r="F3" s="1" t="s">
        <v>60</v>
      </c>
    </row>
    <row r="4" spans="3:29" x14ac:dyDescent="0.25">
      <c r="N4" s="2"/>
    </row>
    <row r="5" spans="3:29" x14ac:dyDescent="0.25">
      <c r="AA5" s="8"/>
      <c r="AB5" s="9"/>
      <c r="AC5" s="9"/>
    </row>
    <row r="6" spans="3:29" x14ac:dyDescent="0.25">
      <c r="AA6" s="3" t="s">
        <v>28</v>
      </c>
      <c r="AB6" s="3" t="s">
        <v>31</v>
      </c>
      <c r="AC6" s="11" t="s">
        <v>23</v>
      </c>
    </row>
    <row r="7" spans="3:29" x14ac:dyDescent="0.25">
      <c r="G7" s="16"/>
      <c r="AA7" s="3" t="s">
        <v>29</v>
      </c>
      <c r="AB7" s="3" t="s">
        <v>32</v>
      </c>
      <c r="AC7" s="11" t="s">
        <v>23</v>
      </c>
    </row>
    <row r="8" spans="3:29" x14ac:dyDescent="0.25">
      <c r="J8" s="16"/>
      <c r="K8" s="16"/>
      <c r="N8" s="16" t="str">
        <f>VLOOKUP(Лист1!C17,D33:E112,2,0)</f>
        <v>FO-19-3FP-BK</v>
      </c>
      <c r="O8" s="16" t="str">
        <f t="shared" ref="O8:O15" si="0">VLOOKUP(N8,AA:AB,2,0)</f>
        <v>Cabeus FO-19-3FP-BK Кросс бокс оптический 19" 1U на 3 адаптерные панели, цвет черный</v>
      </c>
      <c r="P8" s="16" t="str">
        <f t="shared" ref="P8:P15" si="1">VLOOKUP(N8,AA:AC,3,0)</f>
        <v>шт</v>
      </c>
      <c r="Q8" s="16">
        <v>1</v>
      </c>
      <c r="AA8" s="3" t="s">
        <v>30</v>
      </c>
      <c r="AB8" s="3" t="s">
        <v>33</v>
      </c>
      <c r="AC8" s="11" t="s">
        <v>23</v>
      </c>
    </row>
    <row r="9" spans="3:29" x14ac:dyDescent="0.25">
      <c r="J9" s="16"/>
      <c r="K9" s="16"/>
      <c r="N9" s="16" t="str">
        <f>VLOOKUP(D22,E22:G26,3,0)</f>
        <v>FO-FP-8SC-S-BK</v>
      </c>
      <c r="O9" s="16" t="str">
        <f t="shared" si="0"/>
        <v>Cabeus FO-FP-8SC-S-BK Адаптерная панель на 8 SC simplex (LC duplex), цвет черный</v>
      </c>
      <c r="P9" s="16" t="str">
        <f t="shared" si="1"/>
        <v>шт</v>
      </c>
      <c r="Q9" s="16">
        <f>INDEX(P32:Y32,MATCH(Q13,P31:Y31,1))</f>
        <v>3</v>
      </c>
      <c r="AA9" s="3"/>
      <c r="AB9" s="3"/>
      <c r="AC9" s="11" t="s">
        <v>23</v>
      </c>
    </row>
    <row r="10" spans="3:29" x14ac:dyDescent="0.25">
      <c r="D10" s="6"/>
      <c r="J10" s="16"/>
      <c r="N10" s="16" t="s">
        <v>109</v>
      </c>
      <c r="O10" s="16" t="str">
        <f t="shared" si="0"/>
        <v>Cabeus FO-Blank-BK Адаптерная панель-заглушка, цвет черный</v>
      </c>
      <c r="P10" s="16" t="str">
        <f t="shared" si="1"/>
        <v>шт</v>
      </c>
      <c r="Q10" s="16">
        <f>VLOOKUP(Лист1!C17,D33:F112,3,0)</f>
        <v>0</v>
      </c>
      <c r="AA10" s="3" t="s">
        <v>27</v>
      </c>
      <c r="AB10" s="3" t="s">
        <v>26</v>
      </c>
      <c r="AC10" s="11" t="s">
        <v>23</v>
      </c>
    </row>
    <row r="11" spans="3:29" x14ac:dyDescent="0.25">
      <c r="D11" s="6"/>
      <c r="G11" s="13">
        <f>Лист1!C17</f>
        <v>24</v>
      </c>
      <c r="I11" s="16"/>
      <c r="N11" s="16" t="str">
        <f>VLOOKUP(D22,E22:H26,4,0)</f>
        <v>CAP-SC/DLC-BK</v>
      </c>
      <c r="O11" s="16" t="str">
        <f t="shared" si="0"/>
        <v>Cabeus CAP-SC/DLC-BK заглушка SC/Duplex LC оптического кросса</v>
      </c>
      <c r="P11" s="16" t="str">
        <f t="shared" si="1"/>
        <v>шт</v>
      </c>
      <c r="Q11" s="16">
        <f>Q9*8-Q13</f>
        <v>0</v>
      </c>
      <c r="AA11" s="3" t="s">
        <v>25</v>
      </c>
      <c r="AB11" s="3" t="s">
        <v>24</v>
      </c>
      <c r="AC11" s="11" t="s">
        <v>23</v>
      </c>
    </row>
    <row r="12" spans="3:29" x14ac:dyDescent="0.25">
      <c r="D12" s="6"/>
      <c r="N12" s="16" t="s">
        <v>25</v>
      </c>
      <c r="O12" s="16" t="str">
        <f>VLOOKUP(N12,AA:AB,2,0)</f>
        <v>Cabeus FO-SPL-24 Дополнительная сплайс-кассета на 24 КДЗС</v>
      </c>
      <c r="P12" s="16" t="str">
        <f t="shared" si="1"/>
        <v>шт</v>
      </c>
      <c r="Q12" s="16">
        <f>INDEX(Q29:W29,MATCH(Q14,Q28:W28,1))</f>
        <v>1</v>
      </c>
      <c r="AA12" s="3"/>
      <c r="AB12" s="3"/>
      <c r="AC12" s="11" t="s">
        <v>23</v>
      </c>
    </row>
    <row r="13" spans="3:29" x14ac:dyDescent="0.25">
      <c r="N13" s="16" t="str">
        <f>VLOOKUP(D22,E22:K26,5,0)</f>
        <v>DLC-DLC-SM(MM)</v>
      </c>
      <c r="O13" s="16" t="str">
        <f t="shared" si="0"/>
        <v>Cabeus DLC-DLC-SM(MM) Проходной соединитель LC-LC duplex, SM/MM</v>
      </c>
      <c r="P13" s="16" t="str">
        <f t="shared" si="1"/>
        <v>шт</v>
      </c>
      <c r="Q13" s="16">
        <f>G11</f>
        <v>24</v>
      </c>
      <c r="AA13" s="3" t="s">
        <v>34</v>
      </c>
      <c r="AB13" s="3" t="s">
        <v>35</v>
      </c>
      <c r="AC13" s="11" t="s">
        <v>23</v>
      </c>
    </row>
    <row r="14" spans="3:29" x14ac:dyDescent="0.25">
      <c r="N14" s="16" t="str">
        <f>F3&amp;VLOOKUP(D22,E22:J26,6,0)&amp;VLOOKUP(D16,E16:G19,3,0)</f>
        <v>PT-LC-9</v>
      </c>
      <c r="O14" s="16" t="str">
        <f t="shared" si="0"/>
        <v>Cabeus PT-LC-9 Пигтейл LC 9/125 sm 1.5м LSZH</v>
      </c>
      <c r="P14" s="16" t="str">
        <f t="shared" si="1"/>
        <v>шт</v>
      </c>
      <c r="Q14" s="16">
        <f>VLOOKUP(N13,I22:L26,4,0)*Q13</f>
        <v>48</v>
      </c>
      <c r="AA14" s="3" t="s">
        <v>36</v>
      </c>
      <c r="AB14" s="3" t="s">
        <v>37</v>
      </c>
      <c r="AC14" s="11" t="s">
        <v>23</v>
      </c>
    </row>
    <row r="15" spans="3:29" x14ac:dyDescent="0.25">
      <c r="N15" s="16" t="s">
        <v>27</v>
      </c>
      <c r="O15" s="16" t="str">
        <f t="shared" si="0"/>
        <v>Cabeus КДЗС-60 комплект деталей для защиты места сварки (60 мм)</v>
      </c>
      <c r="P15" s="16" t="str">
        <f t="shared" si="1"/>
        <v>шт</v>
      </c>
      <c r="Q15" s="16">
        <f>Q14</f>
        <v>48</v>
      </c>
      <c r="AA15" s="3" t="s">
        <v>67</v>
      </c>
      <c r="AB15" s="3" t="s">
        <v>71</v>
      </c>
      <c r="AC15" s="11" t="s">
        <v>23</v>
      </c>
    </row>
    <row r="16" spans="3:29" x14ac:dyDescent="0.25">
      <c r="C16" t="s">
        <v>1</v>
      </c>
      <c r="D16">
        <v>1</v>
      </c>
      <c r="E16" s="7">
        <v>1</v>
      </c>
      <c r="F16" s="6" t="s">
        <v>15</v>
      </c>
      <c r="G16" s="6" t="s">
        <v>61</v>
      </c>
      <c r="H16" s="7"/>
      <c r="N16" s="16"/>
      <c r="O16" s="16"/>
      <c r="P16" s="16"/>
      <c r="Q16" s="16"/>
      <c r="AA16" s="3" t="s">
        <v>38</v>
      </c>
      <c r="AB16" s="3" t="s">
        <v>39</v>
      </c>
      <c r="AC16" s="11" t="s">
        <v>23</v>
      </c>
    </row>
    <row r="17" spans="3:29" x14ac:dyDescent="0.25">
      <c r="C17" t="s">
        <v>65</v>
      </c>
      <c r="E17" s="7">
        <v>2</v>
      </c>
      <c r="F17" s="6" t="s">
        <v>16</v>
      </c>
      <c r="G17" s="6" t="s">
        <v>66</v>
      </c>
      <c r="H17" s="7"/>
      <c r="AA17" s="3" t="s">
        <v>40</v>
      </c>
      <c r="AB17" s="3" t="s">
        <v>41</v>
      </c>
      <c r="AC17" s="11"/>
    </row>
    <row r="18" spans="3:29" x14ac:dyDescent="0.25">
      <c r="C18" t="s">
        <v>7</v>
      </c>
      <c r="E18" s="7">
        <v>3</v>
      </c>
      <c r="F18" s="6" t="s">
        <v>17</v>
      </c>
      <c r="G18" s="6" t="s">
        <v>16</v>
      </c>
      <c r="H18" s="7"/>
      <c r="AA18" s="3" t="s">
        <v>42</v>
      </c>
      <c r="AB18" s="3" t="s">
        <v>43</v>
      </c>
      <c r="AC18" s="11" t="s">
        <v>23</v>
      </c>
    </row>
    <row r="19" spans="3:29" x14ac:dyDescent="0.25">
      <c r="C19" t="s">
        <v>8</v>
      </c>
      <c r="E19" s="7">
        <v>4</v>
      </c>
      <c r="F19" s="6" t="s">
        <v>18</v>
      </c>
      <c r="G19" s="6" t="s">
        <v>75</v>
      </c>
      <c r="H19" s="7"/>
      <c r="AA19" s="3" t="s">
        <v>44</v>
      </c>
      <c r="AB19" s="3" t="s">
        <v>45</v>
      </c>
      <c r="AC19" s="11" t="s">
        <v>23</v>
      </c>
    </row>
    <row r="20" spans="3:29" x14ac:dyDescent="0.25">
      <c r="AA20" s="3"/>
      <c r="AB20" s="3"/>
      <c r="AC20" s="12"/>
    </row>
    <row r="21" spans="3:29" x14ac:dyDescent="0.25">
      <c r="H21" s="16"/>
      <c r="AA21" s="3" t="s">
        <v>68</v>
      </c>
      <c r="AB21" s="3" t="s">
        <v>72</v>
      </c>
      <c r="AC21" s="11" t="s">
        <v>23</v>
      </c>
    </row>
    <row r="22" spans="3:29" x14ac:dyDescent="0.25">
      <c r="C22" t="s">
        <v>3</v>
      </c>
      <c r="D22">
        <v>1</v>
      </c>
      <c r="E22">
        <v>1</v>
      </c>
      <c r="F22" t="s">
        <v>19</v>
      </c>
      <c r="G22" s="16" t="s">
        <v>86</v>
      </c>
      <c r="H22" s="16" t="s">
        <v>105</v>
      </c>
      <c r="I22" t="s">
        <v>92</v>
      </c>
      <c r="J22" s="6" t="s">
        <v>62</v>
      </c>
      <c r="K22" s="6" t="s">
        <v>77</v>
      </c>
      <c r="L22">
        <v>2</v>
      </c>
      <c r="AA22" s="3" t="s">
        <v>46</v>
      </c>
      <c r="AB22" s="3" t="s">
        <v>47</v>
      </c>
      <c r="AC22" s="11" t="s">
        <v>23</v>
      </c>
    </row>
    <row r="23" spans="3:29" x14ac:dyDescent="0.25">
      <c r="C23" t="s">
        <v>4</v>
      </c>
      <c r="E23">
        <v>2</v>
      </c>
      <c r="F23" t="s">
        <v>20</v>
      </c>
      <c r="G23" s="16" t="s">
        <v>86</v>
      </c>
      <c r="H23" s="16" t="s">
        <v>105</v>
      </c>
      <c r="I23" t="s">
        <v>93</v>
      </c>
      <c r="J23" s="6" t="s">
        <v>63</v>
      </c>
      <c r="K23" s="6" t="s">
        <v>78</v>
      </c>
      <c r="L23">
        <v>1</v>
      </c>
      <c r="AA23" s="3"/>
      <c r="AB23" s="3"/>
      <c r="AC23" s="11" t="s">
        <v>23</v>
      </c>
    </row>
    <row r="24" spans="3:29" x14ac:dyDescent="0.25">
      <c r="C24" t="s">
        <v>5</v>
      </c>
      <c r="E24">
        <v>3</v>
      </c>
      <c r="F24" t="s">
        <v>21</v>
      </c>
      <c r="G24" s="16" t="s">
        <v>87</v>
      </c>
      <c r="H24" s="16" t="s">
        <v>103</v>
      </c>
      <c r="I24" t="s">
        <v>100</v>
      </c>
      <c r="J24" s="6" t="s">
        <v>63</v>
      </c>
      <c r="K24" s="6" t="s">
        <v>102</v>
      </c>
      <c r="L24">
        <v>2</v>
      </c>
      <c r="AA24" s="3" t="s">
        <v>48</v>
      </c>
      <c r="AB24" s="3" t="s">
        <v>49</v>
      </c>
      <c r="AC24" s="11" t="s">
        <v>23</v>
      </c>
    </row>
    <row r="25" spans="3:29" x14ac:dyDescent="0.25">
      <c r="C25" t="s">
        <v>6</v>
      </c>
      <c r="E25">
        <v>4</v>
      </c>
      <c r="F25" t="s">
        <v>22</v>
      </c>
      <c r="G25" s="16" t="s">
        <v>85</v>
      </c>
      <c r="H25" s="16" t="s">
        <v>107</v>
      </c>
      <c r="I25" t="s">
        <v>94</v>
      </c>
      <c r="J25" s="6" t="s">
        <v>64</v>
      </c>
      <c r="K25" s="6" t="s">
        <v>76</v>
      </c>
      <c r="L25">
        <v>1</v>
      </c>
      <c r="AA25" s="3" t="s">
        <v>50</v>
      </c>
      <c r="AB25" s="3" t="s">
        <v>51</v>
      </c>
      <c r="AC25" s="12" t="s">
        <v>23</v>
      </c>
    </row>
    <row r="26" spans="3:29" x14ac:dyDescent="0.25">
      <c r="C26" s="16" t="s">
        <v>79</v>
      </c>
      <c r="E26">
        <v>5</v>
      </c>
      <c r="F26" t="s">
        <v>84</v>
      </c>
      <c r="G26" s="16" t="s">
        <v>85</v>
      </c>
      <c r="H26" s="16" t="s">
        <v>107</v>
      </c>
      <c r="I26" t="s">
        <v>95</v>
      </c>
      <c r="J26" s="6" t="s">
        <v>80</v>
      </c>
      <c r="K26" t="s">
        <v>81</v>
      </c>
      <c r="L26">
        <v>1</v>
      </c>
      <c r="AA26" s="3" t="s">
        <v>69</v>
      </c>
      <c r="AB26" s="3" t="s">
        <v>73</v>
      </c>
      <c r="AC26" s="12" t="s">
        <v>23</v>
      </c>
    </row>
    <row r="27" spans="3:29" x14ac:dyDescent="0.25">
      <c r="H27" s="16"/>
      <c r="AA27" s="3" t="s">
        <v>52</v>
      </c>
      <c r="AB27" s="3" t="s">
        <v>53</v>
      </c>
      <c r="AC27" s="11" t="s">
        <v>23</v>
      </c>
    </row>
    <row r="28" spans="3:29" x14ac:dyDescent="0.25">
      <c r="H28" s="16"/>
      <c r="Q28" s="14">
        <v>1</v>
      </c>
      <c r="R28" s="14">
        <v>25</v>
      </c>
      <c r="S28" s="14">
        <v>49</v>
      </c>
      <c r="T28" s="14">
        <v>73</v>
      </c>
      <c r="U28" s="14">
        <v>97</v>
      </c>
      <c r="V28" s="14">
        <v>121</v>
      </c>
      <c r="W28" s="14">
        <v>145</v>
      </c>
      <c r="AA28" s="3" t="s">
        <v>54</v>
      </c>
      <c r="AB28" s="3" t="s">
        <v>55</v>
      </c>
      <c r="AC28" s="11" t="s">
        <v>23</v>
      </c>
    </row>
    <row r="29" spans="3:29" x14ac:dyDescent="0.25">
      <c r="I29" s="17"/>
      <c r="Q29" s="14">
        <v>0</v>
      </c>
      <c r="R29" s="14">
        <v>1</v>
      </c>
      <c r="S29" s="14">
        <v>1</v>
      </c>
      <c r="T29" s="14">
        <v>2</v>
      </c>
      <c r="U29" s="14">
        <v>1</v>
      </c>
      <c r="V29" s="14">
        <v>2</v>
      </c>
      <c r="W29" s="14">
        <v>3</v>
      </c>
      <c r="AA29" s="3" t="s">
        <v>56</v>
      </c>
      <c r="AB29" s="3" t="s">
        <v>57</v>
      </c>
      <c r="AC29" s="11" t="s">
        <v>23</v>
      </c>
    </row>
    <row r="30" spans="3:29" x14ac:dyDescent="0.25">
      <c r="I30" s="17"/>
      <c r="AA30" s="3" t="s">
        <v>70</v>
      </c>
      <c r="AB30" s="3" t="s">
        <v>74</v>
      </c>
      <c r="AC30" s="11" t="s">
        <v>23</v>
      </c>
    </row>
    <row r="31" spans="3:29" x14ac:dyDescent="0.25">
      <c r="H31" s="16"/>
      <c r="I31" s="17"/>
      <c r="P31" s="15">
        <v>1</v>
      </c>
      <c r="Q31" s="15">
        <v>9</v>
      </c>
      <c r="R31" s="15">
        <v>17</v>
      </c>
      <c r="S31" s="15">
        <v>25</v>
      </c>
      <c r="T31" s="15">
        <v>33</v>
      </c>
      <c r="U31" s="15">
        <v>41</v>
      </c>
      <c r="V31" s="15">
        <v>49</v>
      </c>
      <c r="W31" s="15">
        <v>57</v>
      </c>
      <c r="X31" s="15">
        <v>65</v>
      </c>
      <c r="Y31" s="15">
        <v>73</v>
      </c>
      <c r="AA31" s="3" t="s">
        <v>58</v>
      </c>
      <c r="AB31" s="3" t="s">
        <v>59</v>
      </c>
      <c r="AC31" s="11" t="s">
        <v>23</v>
      </c>
    </row>
    <row r="32" spans="3:29" x14ac:dyDescent="0.25">
      <c r="H32" s="16"/>
      <c r="I32" s="17"/>
      <c r="P32" s="15">
        <v>1</v>
      </c>
      <c r="Q32" s="15">
        <v>2</v>
      </c>
      <c r="R32" s="15">
        <v>3</v>
      </c>
      <c r="S32" s="15">
        <v>4</v>
      </c>
      <c r="T32" s="15">
        <v>5</v>
      </c>
      <c r="U32" s="15">
        <v>6</v>
      </c>
      <c r="V32" s="15">
        <v>7</v>
      </c>
      <c r="W32" s="15">
        <v>8</v>
      </c>
      <c r="X32" s="15">
        <v>9</v>
      </c>
      <c r="Y32" s="15">
        <v>10</v>
      </c>
      <c r="AA32" s="3"/>
      <c r="AB32" s="3"/>
      <c r="AC32" s="11" t="s">
        <v>23</v>
      </c>
    </row>
    <row r="33" spans="4:29" x14ac:dyDescent="0.25">
      <c r="D33" s="16">
        <v>1</v>
      </c>
      <c r="E33" s="16" t="s">
        <v>28</v>
      </c>
      <c r="F33">
        <v>2</v>
      </c>
      <c r="H33" s="16"/>
      <c r="I33" s="17"/>
      <c r="AA33" s="3" t="s">
        <v>92</v>
      </c>
      <c r="AB33" s="3" t="s">
        <v>96</v>
      </c>
      <c r="AC33" s="11" t="s">
        <v>23</v>
      </c>
    </row>
    <row r="34" spans="4:29" x14ac:dyDescent="0.25">
      <c r="D34" s="16">
        <v>2</v>
      </c>
      <c r="E34" s="16" t="s">
        <v>28</v>
      </c>
      <c r="F34">
        <v>2</v>
      </c>
      <c r="H34" s="16"/>
      <c r="I34" s="17"/>
      <c r="AA34" s="3" t="s">
        <v>100</v>
      </c>
      <c r="AB34" s="3" t="s">
        <v>101</v>
      </c>
      <c r="AC34" s="11" t="s">
        <v>23</v>
      </c>
    </row>
    <row r="35" spans="4:29" x14ac:dyDescent="0.25">
      <c r="D35" s="16">
        <v>3</v>
      </c>
      <c r="E35" s="16" t="s">
        <v>28</v>
      </c>
      <c r="F35">
        <v>2</v>
      </c>
      <c r="I35" s="17"/>
      <c r="AA35" s="3" t="s">
        <v>94</v>
      </c>
      <c r="AB35" s="3" t="s">
        <v>97</v>
      </c>
      <c r="AC35" s="12" t="s">
        <v>23</v>
      </c>
    </row>
    <row r="36" spans="4:29" x14ac:dyDescent="0.25">
      <c r="D36" s="16">
        <v>4</v>
      </c>
      <c r="E36" s="16" t="s">
        <v>28</v>
      </c>
      <c r="F36">
        <v>2</v>
      </c>
      <c r="I36" s="17"/>
      <c r="AA36" s="3" t="s">
        <v>93</v>
      </c>
      <c r="AB36" s="3" t="s">
        <v>98</v>
      </c>
      <c r="AC36" s="12" t="s">
        <v>23</v>
      </c>
    </row>
    <row r="37" spans="4:29" x14ac:dyDescent="0.25">
      <c r="D37" s="16">
        <v>5</v>
      </c>
      <c r="E37" s="16" t="s">
        <v>28</v>
      </c>
      <c r="F37">
        <v>2</v>
      </c>
      <c r="I37" s="17"/>
      <c r="AA37" s="3" t="s">
        <v>95</v>
      </c>
      <c r="AB37" s="3" t="s">
        <v>99</v>
      </c>
      <c r="AC37" s="11" t="s">
        <v>23</v>
      </c>
    </row>
    <row r="38" spans="4:29" x14ac:dyDescent="0.25">
      <c r="D38" s="16">
        <v>6</v>
      </c>
      <c r="E38" s="16" t="s">
        <v>28</v>
      </c>
      <c r="F38">
        <v>2</v>
      </c>
      <c r="I38" s="17"/>
      <c r="AA38" s="3"/>
      <c r="AB38" s="3"/>
      <c r="AC38" s="12" t="s">
        <v>23</v>
      </c>
    </row>
    <row r="39" spans="4:29" x14ac:dyDescent="0.25">
      <c r="D39" s="16">
        <v>7</v>
      </c>
      <c r="E39" s="16" t="s">
        <v>28</v>
      </c>
      <c r="F39">
        <v>2</v>
      </c>
      <c r="I39" s="17"/>
      <c r="AA39" s="3" t="s">
        <v>109</v>
      </c>
      <c r="AB39" s="3" t="s">
        <v>110</v>
      </c>
      <c r="AC39" s="11" t="s">
        <v>23</v>
      </c>
    </row>
    <row r="40" spans="4:29" x14ac:dyDescent="0.25">
      <c r="D40" s="16">
        <v>8</v>
      </c>
      <c r="E40" s="16" t="s">
        <v>28</v>
      </c>
      <c r="F40">
        <v>2</v>
      </c>
      <c r="I40" s="17"/>
      <c r="AA40" s="3" t="s">
        <v>85</v>
      </c>
      <c r="AB40" s="3" t="s">
        <v>88</v>
      </c>
      <c r="AC40" s="12" t="s">
        <v>23</v>
      </c>
    </row>
    <row r="41" spans="4:29" x14ac:dyDescent="0.25">
      <c r="D41" s="16">
        <v>9</v>
      </c>
      <c r="E41" s="16" t="s">
        <v>28</v>
      </c>
      <c r="F41">
        <v>1</v>
      </c>
      <c r="I41" s="17"/>
      <c r="AA41" s="3" t="s">
        <v>86</v>
      </c>
      <c r="AB41" s="3" t="s">
        <v>89</v>
      </c>
      <c r="AC41" s="11" t="s">
        <v>23</v>
      </c>
    </row>
    <row r="42" spans="4:29" x14ac:dyDescent="0.25">
      <c r="D42" s="16">
        <v>10</v>
      </c>
      <c r="E42" s="16" t="s">
        <v>28</v>
      </c>
      <c r="F42">
        <v>1</v>
      </c>
      <c r="I42" s="17"/>
      <c r="AA42" s="3" t="s">
        <v>87</v>
      </c>
      <c r="AB42" s="3" t="s">
        <v>90</v>
      </c>
      <c r="AC42" s="12" t="s">
        <v>23</v>
      </c>
    </row>
    <row r="43" spans="4:29" x14ac:dyDescent="0.25">
      <c r="D43" s="16">
        <v>11</v>
      </c>
      <c r="E43" s="16" t="s">
        <v>28</v>
      </c>
      <c r="F43">
        <v>1</v>
      </c>
      <c r="I43" s="17"/>
      <c r="AA43" s="3"/>
      <c r="AB43" s="3"/>
      <c r="AC43" s="11" t="s">
        <v>23</v>
      </c>
    </row>
    <row r="44" spans="4:29" x14ac:dyDescent="0.25">
      <c r="D44" s="16">
        <v>12</v>
      </c>
      <c r="E44" s="16" t="s">
        <v>28</v>
      </c>
      <c r="F44">
        <v>1</v>
      </c>
      <c r="I44" s="17"/>
      <c r="AA44" s="3" t="s">
        <v>103</v>
      </c>
      <c r="AB44" s="3" t="s">
        <v>104</v>
      </c>
      <c r="AC44" s="12" t="s">
        <v>23</v>
      </c>
    </row>
    <row r="45" spans="4:29" x14ac:dyDescent="0.25">
      <c r="D45" s="16">
        <v>13</v>
      </c>
      <c r="E45" s="16" t="s">
        <v>28</v>
      </c>
      <c r="F45">
        <v>1</v>
      </c>
      <c r="I45" s="17"/>
      <c r="AA45" s="3" t="s">
        <v>105</v>
      </c>
      <c r="AB45" s="3" t="s">
        <v>106</v>
      </c>
      <c r="AC45" s="11" t="s">
        <v>23</v>
      </c>
    </row>
    <row r="46" spans="4:29" x14ac:dyDescent="0.25">
      <c r="D46" s="16">
        <v>14</v>
      </c>
      <c r="E46" s="16" t="s">
        <v>28</v>
      </c>
      <c r="F46">
        <v>1</v>
      </c>
      <c r="I46" s="17"/>
      <c r="AA46" s="3" t="s">
        <v>107</v>
      </c>
      <c r="AB46" s="3" t="s">
        <v>108</v>
      </c>
      <c r="AC46" s="12" t="s">
        <v>23</v>
      </c>
    </row>
    <row r="47" spans="4:29" x14ac:dyDescent="0.25">
      <c r="D47" s="16">
        <v>15</v>
      </c>
      <c r="E47" s="16" t="s">
        <v>28</v>
      </c>
      <c r="F47">
        <v>1</v>
      </c>
      <c r="I47" s="17"/>
      <c r="AA47" s="16"/>
      <c r="AB47" s="16"/>
      <c r="AC47" s="11" t="s">
        <v>23</v>
      </c>
    </row>
    <row r="48" spans="4:29" x14ac:dyDescent="0.25">
      <c r="D48" s="16">
        <v>16</v>
      </c>
      <c r="E48" s="16" t="s">
        <v>28</v>
      </c>
      <c r="F48">
        <v>1</v>
      </c>
      <c r="I48" s="17"/>
      <c r="AA48" s="16"/>
      <c r="AB48" s="16"/>
      <c r="AC48" s="12" t="s">
        <v>23</v>
      </c>
    </row>
    <row r="49" spans="4:29" x14ac:dyDescent="0.25">
      <c r="D49" s="16">
        <v>17</v>
      </c>
      <c r="E49" s="16" t="s">
        <v>28</v>
      </c>
      <c r="F49">
        <v>0</v>
      </c>
      <c r="AA49" s="16"/>
      <c r="AB49" s="16"/>
      <c r="AC49" s="11" t="s">
        <v>23</v>
      </c>
    </row>
    <row r="50" spans="4:29" x14ac:dyDescent="0.25">
      <c r="D50" s="16">
        <v>18</v>
      </c>
      <c r="E50" s="16" t="s">
        <v>28</v>
      </c>
      <c r="F50">
        <v>0</v>
      </c>
      <c r="AA50" s="16"/>
      <c r="AB50" s="16"/>
      <c r="AC50" s="12" t="s">
        <v>23</v>
      </c>
    </row>
    <row r="51" spans="4:29" x14ac:dyDescent="0.25">
      <c r="D51" s="16">
        <v>19</v>
      </c>
      <c r="E51" s="16" t="s">
        <v>28</v>
      </c>
      <c r="F51">
        <v>0</v>
      </c>
      <c r="AA51" s="16"/>
      <c r="AB51" s="16"/>
    </row>
    <row r="52" spans="4:29" x14ac:dyDescent="0.25">
      <c r="D52" s="16">
        <v>20</v>
      </c>
      <c r="E52" s="16" t="s">
        <v>28</v>
      </c>
      <c r="F52">
        <v>0</v>
      </c>
      <c r="AA52" s="16"/>
      <c r="AB52" s="16"/>
      <c r="AC52" s="12" t="s">
        <v>23</v>
      </c>
    </row>
    <row r="53" spans="4:29" x14ac:dyDescent="0.25">
      <c r="D53" s="16">
        <v>21</v>
      </c>
      <c r="E53" s="16" t="s">
        <v>28</v>
      </c>
      <c r="F53">
        <v>0</v>
      </c>
      <c r="AC53" s="11" t="s">
        <v>23</v>
      </c>
    </row>
    <row r="54" spans="4:29" x14ac:dyDescent="0.25">
      <c r="D54" s="16">
        <v>22</v>
      </c>
      <c r="E54" s="16" t="s">
        <v>28</v>
      </c>
      <c r="F54">
        <v>0</v>
      </c>
      <c r="AC54" s="12" t="s">
        <v>23</v>
      </c>
    </row>
    <row r="55" spans="4:29" x14ac:dyDescent="0.25">
      <c r="D55" s="16">
        <v>23</v>
      </c>
      <c r="E55" s="16" t="s">
        <v>28</v>
      </c>
      <c r="F55">
        <v>0</v>
      </c>
    </row>
    <row r="56" spans="4:29" x14ac:dyDescent="0.25">
      <c r="D56" s="16">
        <v>24</v>
      </c>
      <c r="E56" s="16" t="s">
        <v>28</v>
      </c>
      <c r="F56">
        <v>0</v>
      </c>
    </row>
    <row r="57" spans="4:29" x14ac:dyDescent="0.25">
      <c r="D57" s="16">
        <v>25</v>
      </c>
      <c r="E57" s="16" t="s">
        <v>29</v>
      </c>
      <c r="F57">
        <v>2</v>
      </c>
    </row>
    <row r="58" spans="4:29" x14ac:dyDescent="0.25">
      <c r="D58" s="16">
        <v>26</v>
      </c>
      <c r="E58" s="16" t="s">
        <v>29</v>
      </c>
      <c r="F58">
        <v>2</v>
      </c>
    </row>
    <row r="59" spans="4:29" x14ac:dyDescent="0.25">
      <c r="D59" s="16">
        <v>27</v>
      </c>
      <c r="E59" s="16" t="s">
        <v>29</v>
      </c>
      <c r="F59">
        <v>2</v>
      </c>
    </row>
    <row r="60" spans="4:29" x14ac:dyDescent="0.25">
      <c r="D60" s="16">
        <v>28</v>
      </c>
      <c r="E60" s="16" t="s">
        <v>29</v>
      </c>
      <c r="F60">
        <v>2</v>
      </c>
    </row>
    <row r="61" spans="4:29" x14ac:dyDescent="0.25">
      <c r="D61" s="16">
        <v>29</v>
      </c>
      <c r="E61" s="16" t="s">
        <v>29</v>
      </c>
      <c r="F61">
        <v>2</v>
      </c>
    </row>
    <row r="62" spans="4:29" x14ac:dyDescent="0.25">
      <c r="D62" s="16">
        <v>30</v>
      </c>
      <c r="E62" s="16" t="s">
        <v>29</v>
      </c>
      <c r="F62">
        <v>2</v>
      </c>
    </row>
    <row r="63" spans="4:29" x14ac:dyDescent="0.25">
      <c r="D63" s="16">
        <v>31</v>
      </c>
      <c r="E63" s="16" t="s">
        <v>29</v>
      </c>
      <c r="F63">
        <v>2</v>
      </c>
      <c r="AC63" s="11"/>
    </row>
    <row r="64" spans="4:29" x14ac:dyDescent="0.25">
      <c r="D64" s="16">
        <v>32</v>
      </c>
      <c r="E64" s="16" t="s">
        <v>29</v>
      </c>
      <c r="F64">
        <v>2</v>
      </c>
      <c r="AA64" s="3"/>
      <c r="AB64" s="3"/>
      <c r="AC64" s="12"/>
    </row>
    <row r="65" spans="4:29" x14ac:dyDescent="0.25">
      <c r="D65" s="16">
        <v>33</v>
      </c>
      <c r="E65" s="16" t="s">
        <v>29</v>
      </c>
      <c r="F65">
        <v>1</v>
      </c>
      <c r="AC65" s="11"/>
    </row>
    <row r="66" spans="4:29" x14ac:dyDescent="0.25">
      <c r="D66" s="16">
        <v>34</v>
      </c>
      <c r="E66" s="16" t="s">
        <v>29</v>
      </c>
      <c r="F66">
        <v>1</v>
      </c>
      <c r="AC66" s="12"/>
    </row>
    <row r="67" spans="4:29" x14ac:dyDescent="0.25">
      <c r="D67" s="16">
        <v>35</v>
      </c>
      <c r="E67" s="16" t="s">
        <v>29</v>
      </c>
      <c r="F67">
        <v>1</v>
      </c>
      <c r="AC67" s="11"/>
    </row>
    <row r="68" spans="4:29" x14ac:dyDescent="0.25">
      <c r="D68" s="16">
        <v>36</v>
      </c>
      <c r="E68" s="16" t="s">
        <v>29</v>
      </c>
      <c r="F68">
        <v>1</v>
      </c>
      <c r="AA68" s="3"/>
      <c r="AB68" s="3"/>
      <c r="AC68" s="12"/>
    </row>
    <row r="69" spans="4:29" x14ac:dyDescent="0.25">
      <c r="D69" s="16">
        <v>37</v>
      </c>
      <c r="E69" s="16" t="s">
        <v>29</v>
      </c>
      <c r="F69">
        <v>1</v>
      </c>
      <c r="AA69" s="3"/>
      <c r="AB69" s="3"/>
    </row>
    <row r="70" spans="4:29" x14ac:dyDescent="0.25">
      <c r="D70" s="16">
        <v>38</v>
      </c>
      <c r="E70" s="16" t="s">
        <v>29</v>
      </c>
      <c r="F70">
        <v>1</v>
      </c>
    </row>
    <row r="71" spans="4:29" x14ac:dyDescent="0.25">
      <c r="D71" s="16">
        <v>39</v>
      </c>
      <c r="E71" s="16" t="s">
        <v>29</v>
      </c>
      <c r="F71">
        <v>1</v>
      </c>
    </row>
    <row r="72" spans="4:29" x14ac:dyDescent="0.25">
      <c r="D72" s="16">
        <v>40</v>
      </c>
      <c r="E72" s="16" t="s">
        <v>29</v>
      </c>
      <c r="F72">
        <v>1</v>
      </c>
    </row>
    <row r="73" spans="4:29" x14ac:dyDescent="0.25">
      <c r="D73" s="16">
        <v>41</v>
      </c>
      <c r="E73" s="16" t="s">
        <v>29</v>
      </c>
      <c r="F73">
        <v>0</v>
      </c>
    </row>
    <row r="74" spans="4:29" x14ac:dyDescent="0.25">
      <c r="D74" s="16">
        <v>42</v>
      </c>
      <c r="E74" s="16" t="s">
        <v>29</v>
      </c>
      <c r="F74">
        <v>0</v>
      </c>
    </row>
    <row r="75" spans="4:29" x14ac:dyDescent="0.25">
      <c r="D75" s="16">
        <v>43</v>
      </c>
      <c r="E75" s="16" t="s">
        <v>29</v>
      </c>
      <c r="F75">
        <v>0</v>
      </c>
    </row>
    <row r="76" spans="4:29" x14ac:dyDescent="0.25">
      <c r="D76" s="16">
        <v>44</v>
      </c>
      <c r="E76" s="16" t="s">
        <v>29</v>
      </c>
      <c r="F76">
        <v>0</v>
      </c>
    </row>
    <row r="77" spans="4:29" x14ac:dyDescent="0.25">
      <c r="D77" s="16">
        <v>45</v>
      </c>
      <c r="E77" s="16" t="s">
        <v>29</v>
      </c>
      <c r="F77">
        <v>0</v>
      </c>
    </row>
    <row r="78" spans="4:29" x14ac:dyDescent="0.25">
      <c r="D78" s="16">
        <v>46</v>
      </c>
      <c r="E78" s="16" t="s">
        <v>29</v>
      </c>
      <c r="F78">
        <v>0</v>
      </c>
    </row>
    <row r="79" spans="4:29" x14ac:dyDescent="0.25">
      <c r="D79" s="16">
        <v>47</v>
      </c>
      <c r="E79" s="16" t="s">
        <v>29</v>
      </c>
      <c r="F79">
        <v>0</v>
      </c>
    </row>
    <row r="80" spans="4:29" x14ac:dyDescent="0.25">
      <c r="D80" s="16">
        <v>48</v>
      </c>
      <c r="E80" s="16" t="s">
        <v>29</v>
      </c>
      <c r="F80">
        <v>0</v>
      </c>
    </row>
    <row r="81" spans="4:29" x14ac:dyDescent="0.25">
      <c r="D81" s="16">
        <v>49</v>
      </c>
      <c r="E81" s="16" t="s">
        <v>30</v>
      </c>
      <c r="F81">
        <v>3</v>
      </c>
    </row>
    <row r="82" spans="4:29" x14ac:dyDescent="0.25">
      <c r="D82" s="16">
        <v>50</v>
      </c>
      <c r="E82" s="16" t="s">
        <v>30</v>
      </c>
      <c r="F82">
        <v>3</v>
      </c>
    </row>
    <row r="83" spans="4:29" x14ac:dyDescent="0.25">
      <c r="D83" s="16">
        <v>51</v>
      </c>
      <c r="E83" s="16" t="s">
        <v>30</v>
      </c>
      <c r="F83">
        <v>3</v>
      </c>
    </row>
    <row r="84" spans="4:29" x14ac:dyDescent="0.25">
      <c r="D84" s="16">
        <v>52</v>
      </c>
      <c r="E84" s="16" t="s">
        <v>30</v>
      </c>
      <c r="F84">
        <v>3</v>
      </c>
    </row>
    <row r="85" spans="4:29" x14ac:dyDescent="0.25">
      <c r="D85" s="16">
        <v>53</v>
      </c>
      <c r="E85" s="16" t="s">
        <v>30</v>
      </c>
      <c r="F85">
        <v>3</v>
      </c>
      <c r="AA85" s="3"/>
      <c r="AB85" s="4"/>
      <c r="AC85" s="11"/>
    </row>
    <row r="86" spans="4:29" x14ac:dyDescent="0.25">
      <c r="D86" s="16">
        <v>54</v>
      </c>
      <c r="E86" s="16" t="s">
        <v>30</v>
      </c>
      <c r="F86">
        <v>3</v>
      </c>
      <c r="AA86" s="3"/>
      <c r="AB86" s="4"/>
      <c r="AC86" s="11"/>
    </row>
    <row r="87" spans="4:29" x14ac:dyDescent="0.25">
      <c r="D87" s="16">
        <v>55</v>
      </c>
      <c r="E87" s="16" t="s">
        <v>30</v>
      </c>
      <c r="F87">
        <v>3</v>
      </c>
    </row>
    <row r="88" spans="4:29" x14ac:dyDescent="0.25">
      <c r="D88" s="16">
        <v>56</v>
      </c>
      <c r="E88" s="16" t="s">
        <v>30</v>
      </c>
      <c r="F88">
        <v>3</v>
      </c>
    </row>
    <row r="89" spans="4:29" x14ac:dyDescent="0.25">
      <c r="D89" s="16">
        <v>57</v>
      </c>
      <c r="E89" s="16" t="s">
        <v>30</v>
      </c>
      <c r="F89">
        <v>2</v>
      </c>
    </row>
    <row r="90" spans="4:29" x14ac:dyDescent="0.25">
      <c r="D90" s="16">
        <v>58</v>
      </c>
      <c r="E90" s="16" t="s">
        <v>30</v>
      </c>
      <c r="F90">
        <v>2</v>
      </c>
    </row>
    <row r="91" spans="4:29" x14ac:dyDescent="0.25">
      <c r="D91" s="16">
        <v>59</v>
      </c>
      <c r="E91" s="16" t="s">
        <v>30</v>
      </c>
      <c r="F91">
        <v>2</v>
      </c>
    </row>
    <row r="92" spans="4:29" x14ac:dyDescent="0.25">
      <c r="D92" s="16">
        <v>60</v>
      </c>
      <c r="E92" s="16" t="s">
        <v>30</v>
      </c>
      <c r="F92">
        <v>2</v>
      </c>
    </row>
    <row r="93" spans="4:29" x14ac:dyDescent="0.25">
      <c r="D93" s="16">
        <v>61</v>
      </c>
      <c r="E93" s="16" t="s">
        <v>30</v>
      </c>
      <c r="F93">
        <v>2</v>
      </c>
    </row>
    <row r="94" spans="4:29" x14ac:dyDescent="0.25">
      <c r="D94" s="16">
        <v>62</v>
      </c>
      <c r="E94" s="16" t="s">
        <v>30</v>
      </c>
      <c r="F94">
        <v>2</v>
      </c>
    </row>
    <row r="95" spans="4:29" x14ac:dyDescent="0.25">
      <c r="D95" s="16">
        <v>63</v>
      </c>
      <c r="E95" s="16" t="s">
        <v>30</v>
      </c>
      <c r="F95">
        <v>2</v>
      </c>
    </row>
    <row r="96" spans="4:29" x14ac:dyDescent="0.25">
      <c r="D96" s="16">
        <v>64</v>
      </c>
      <c r="E96" s="16" t="s">
        <v>30</v>
      </c>
      <c r="F96">
        <v>2</v>
      </c>
    </row>
    <row r="97" spans="4:6" x14ac:dyDescent="0.25">
      <c r="D97" s="16">
        <v>65</v>
      </c>
      <c r="E97" s="16" t="s">
        <v>30</v>
      </c>
      <c r="F97">
        <v>1</v>
      </c>
    </row>
    <row r="98" spans="4:6" x14ac:dyDescent="0.25">
      <c r="D98" s="16">
        <v>66</v>
      </c>
      <c r="E98" s="16" t="s">
        <v>30</v>
      </c>
      <c r="F98">
        <v>1</v>
      </c>
    </row>
    <row r="99" spans="4:6" x14ac:dyDescent="0.25">
      <c r="D99" s="16">
        <v>67</v>
      </c>
      <c r="E99" s="16" t="s">
        <v>30</v>
      </c>
      <c r="F99">
        <v>1</v>
      </c>
    </row>
    <row r="100" spans="4:6" x14ac:dyDescent="0.25">
      <c r="D100" s="16">
        <v>68</v>
      </c>
      <c r="E100" s="16" t="s">
        <v>30</v>
      </c>
      <c r="F100">
        <v>1</v>
      </c>
    </row>
    <row r="101" spans="4:6" x14ac:dyDescent="0.25">
      <c r="D101" s="16">
        <v>69</v>
      </c>
      <c r="E101" s="16" t="s">
        <v>30</v>
      </c>
      <c r="F101">
        <v>1</v>
      </c>
    </row>
    <row r="102" spans="4:6" x14ac:dyDescent="0.25">
      <c r="D102" s="16">
        <v>70</v>
      </c>
      <c r="E102" s="16" t="s">
        <v>30</v>
      </c>
      <c r="F102">
        <v>1</v>
      </c>
    </row>
    <row r="103" spans="4:6" x14ac:dyDescent="0.25">
      <c r="D103" s="16">
        <v>71</v>
      </c>
      <c r="E103" s="16" t="s">
        <v>30</v>
      </c>
      <c r="F103">
        <v>1</v>
      </c>
    </row>
    <row r="104" spans="4:6" x14ac:dyDescent="0.25">
      <c r="D104" s="16">
        <v>72</v>
      </c>
      <c r="E104" s="16" t="s">
        <v>30</v>
      </c>
      <c r="F104">
        <v>1</v>
      </c>
    </row>
    <row r="105" spans="4:6" x14ac:dyDescent="0.25">
      <c r="D105" s="16">
        <v>73</v>
      </c>
      <c r="E105" s="16" t="s">
        <v>30</v>
      </c>
      <c r="F105">
        <v>0</v>
      </c>
    </row>
    <row r="106" spans="4:6" x14ac:dyDescent="0.25">
      <c r="D106" s="16">
        <v>74</v>
      </c>
      <c r="E106" s="16" t="s">
        <v>30</v>
      </c>
      <c r="F106">
        <v>0</v>
      </c>
    </row>
    <row r="107" spans="4:6" x14ac:dyDescent="0.25">
      <c r="D107" s="16">
        <v>75</v>
      </c>
      <c r="E107" s="16" t="s">
        <v>30</v>
      </c>
      <c r="F107">
        <v>0</v>
      </c>
    </row>
    <row r="108" spans="4:6" x14ac:dyDescent="0.25">
      <c r="D108" s="16">
        <v>76</v>
      </c>
      <c r="E108" s="16" t="s">
        <v>30</v>
      </c>
      <c r="F108">
        <v>0</v>
      </c>
    </row>
    <row r="109" spans="4:6" x14ac:dyDescent="0.25">
      <c r="D109" s="16">
        <v>77</v>
      </c>
      <c r="E109" s="16" t="s">
        <v>30</v>
      </c>
      <c r="F109">
        <v>0</v>
      </c>
    </row>
    <row r="110" spans="4:6" x14ac:dyDescent="0.25">
      <c r="D110" s="16">
        <v>78</v>
      </c>
      <c r="E110" s="16" t="s">
        <v>30</v>
      </c>
      <c r="F110">
        <v>0</v>
      </c>
    </row>
    <row r="111" spans="4:6" x14ac:dyDescent="0.25">
      <c r="D111" s="16">
        <v>79</v>
      </c>
      <c r="E111" s="16" t="s">
        <v>30</v>
      </c>
      <c r="F111">
        <v>0</v>
      </c>
    </row>
    <row r="112" spans="4:6" x14ac:dyDescent="0.25">
      <c r="D112" s="16">
        <v>80</v>
      </c>
      <c r="E112" s="16" t="s">
        <v>30</v>
      </c>
      <c r="F112">
        <v>0</v>
      </c>
    </row>
    <row r="114" spans="27:29" x14ac:dyDescent="0.25">
      <c r="AA114" s="3"/>
      <c r="AB114" s="4"/>
      <c r="AC114" s="11"/>
    </row>
    <row r="142" spans="27:29" x14ac:dyDescent="0.25">
      <c r="AA142" s="3"/>
      <c r="AB142" s="5"/>
      <c r="AC142" s="12"/>
    </row>
    <row r="143" spans="27:29" x14ac:dyDescent="0.25">
      <c r="AA143" s="10"/>
      <c r="AB143" s="9"/>
      <c r="AC143" s="9"/>
    </row>
    <row r="194" spans="27:29" x14ac:dyDescent="0.25">
      <c r="AA194" s="10"/>
      <c r="AB194" s="9"/>
      <c r="AC194" s="9"/>
    </row>
    <row r="195" spans="27:29" x14ac:dyDescent="0.25">
      <c r="AA195" s="3"/>
      <c r="AB195" s="4"/>
      <c r="AC195" s="11"/>
    </row>
    <row r="196" spans="27:29" x14ac:dyDescent="0.25">
      <c r="AA196" s="3"/>
      <c r="AB196" s="4"/>
      <c r="AC196" s="11"/>
    </row>
    <row r="197" spans="27:29" x14ac:dyDescent="0.25">
      <c r="AA197" s="3"/>
      <c r="AB197" s="4"/>
      <c r="AC197" s="11"/>
    </row>
    <row r="198" spans="27:29" x14ac:dyDescent="0.25">
      <c r="AA198" s="3"/>
      <c r="AB198" s="4"/>
      <c r="AC198" s="11"/>
    </row>
    <row r="199" spans="27:29" x14ac:dyDescent="0.25">
      <c r="AA199" s="3"/>
      <c r="AB199" s="4"/>
      <c r="AC199" s="11"/>
    </row>
    <row r="200" spans="27:29" x14ac:dyDescent="0.25">
      <c r="AA200" s="3"/>
      <c r="AB200" s="4"/>
      <c r="AC200" s="11"/>
    </row>
    <row r="201" spans="27:29" x14ac:dyDescent="0.25">
      <c r="AA201" s="3"/>
      <c r="AB201" s="4"/>
      <c r="AC201" s="11"/>
    </row>
    <row r="202" spans="27:29" x14ac:dyDescent="0.25">
      <c r="AA202" s="3"/>
      <c r="AB202" s="4"/>
      <c r="AC202" s="11"/>
    </row>
    <row r="203" spans="27:29" x14ac:dyDescent="0.25">
      <c r="AA203" s="3"/>
      <c r="AB203" s="4"/>
      <c r="AC203" s="11"/>
    </row>
    <row r="204" spans="27:29" x14ac:dyDescent="0.25">
      <c r="AA204" s="3"/>
      <c r="AB204" s="4"/>
      <c r="AC204" s="11"/>
    </row>
    <row r="205" spans="27:29" x14ac:dyDescent="0.25">
      <c r="AA205" s="3"/>
      <c r="AB205" s="4"/>
      <c r="AC205" s="11"/>
    </row>
    <row r="206" spans="27:29" x14ac:dyDescent="0.25">
      <c r="AA206" s="3"/>
      <c r="AB206" s="4"/>
      <c r="AC206" s="11"/>
    </row>
    <row r="207" spans="27:29" x14ac:dyDescent="0.25">
      <c r="AA207" s="3"/>
      <c r="AB207" s="4"/>
      <c r="AC207" s="11"/>
    </row>
    <row r="208" spans="27:29" x14ac:dyDescent="0.25">
      <c r="AA208" s="3"/>
      <c r="AB208" s="4"/>
      <c r="AC208" s="11"/>
    </row>
    <row r="209" spans="27:29" x14ac:dyDescent="0.25">
      <c r="AA209" s="3"/>
      <c r="AB209" s="4"/>
      <c r="AC209" s="11"/>
    </row>
    <row r="210" spans="27:29" x14ac:dyDescent="0.25">
      <c r="AA210" s="3"/>
      <c r="AB210" s="4"/>
      <c r="AC210" s="11"/>
    </row>
    <row r="211" spans="27:29" x14ac:dyDescent="0.25">
      <c r="AA211" s="3"/>
      <c r="AB211" s="4"/>
      <c r="AC211" s="11"/>
    </row>
    <row r="212" spans="27:29" x14ac:dyDescent="0.25">
      <c r="AA212" s="3"/>
      <c r="AB212" s="4"/>
      <c r="AC212" s="11"/>
    </row>
    <row r="213" spans="27:29" x14ac:dyDescent="0.25">
      <c r="AA213" s="3"/>
      <c r="AB213" s="4"/>
      <c r="AC213" s="11"/>
    </row>
    <row r="214" spans="27:29" x14ac:dyDescent="0.25">
      <c r="AA214" s="3"/>
      <c r="AB214" s="4"/>
      <c r="AC214" s="11"/>
    </row>
    <row r="215" spans="27:29" x14ac:dyDescent="0.25">
      <c r="AA215" s="3"/>
      <c r="AB215" s="4"/>
      <c r="AC215" s="11"/>
    </row>
    <row r="216" spans="27:29" x14ac:dyDescent="0.25">
      <c r="AA216" s="3"/>
      <c r="AB216" s="4"/>
      <c r="AC216" s="11"/>
    </row>
    <row r="217" spans="27:29" x14ac:dyDescent="0.25">
      <c r="AA217" s="3"/>
      <c r="AB217" s="4"/>
      <c r="AC217" s="11"/>
    </row>
    <row r="218" spans="27:29" x14ac:dyDescent="0.25">
      <c r="AA218" s="3"/>
      <c r="AB218" s="4"/>
      <c r="AC218" s="11"/>
    </row>
    <row r="219" spans="27:29" x14ac:dyDescent="0.25">
      <c r="AA219" s="3"/>
      <c r="AB219" s="4"/>
      <c r="AC219" s="11"/>
    </row>
    <row r="220" spans="27:29" x14ac:dyDescent="0.25">
      <c r="AA220" s="3"/>
      <c r="AB220" s="5"/>
      <c r="AC220" s="12"/>
    </row>
    <row r="221" spans="27:29" x14ac:dyDescent="0.25">
      <c r="AA221" s="10"/>
      <c r="AB221" s="9"/>
      <c r="AC221" s="9"/>
    </row>
    <row r="222" spans="27:29" x14ac:dyDescent="0.25">
      <c r="AA222" s="3"/>
      <c r="AB222" s="4"/>
      <c r="AC222" s="11"/>
    </row>
    <row r="223" spans="27:29" x14ac:dyDescent="0.25">
      <c r="AA223" s="3"/>
      <c r="AB223" s="4"/>
      <c r="AC223" s="11"/>
    </row>
    <row r="224" spans="27:29" x14ac:dyDescent="0.25">
      <c r="AA224" s="3"/>
      <c r="AB224" s="4"/>
      <c r="AC224" s="11"/>
    </row>
    <row r="225" spans="27:29" x14ac:dyDescent="0.25">
      <c r="AA225" s="3"/>
      <c r="AB225" s="4"/>
      <c r="AC225" s="11"/>
    </row>
    <row r="226" spans="27:29" x14ac:dyDescent="0.25">
      <c r="AA226" s="3"/>
      <c r="AB226" s="4"/>
      <c r="AC226" s="11"/>
    </row>
    <row r="227" spans="27:29" x14ac:dyDescent="0.25">
      <c r="AA227" s="3"/>
      <c r="AB227" s="4"/>
      <c r="AC227" s="11"/>
    </row>
    <row r="228" spans="27:29" x14ac:dyDescent="0.25">
      <c r="AA228" s="3"/>
      <c r="AB228" s="4"/>
      <c r="AC228" s="11"/>
    </row>
    <row r="229" spans="27:29" x14ac:dyDescent="0.25">
      <c r="AA229" s="3"/>
      <c r="AB229" s="4"/>
      <c r="AC229" s="11"/>
    </row>
    <row r="230" spans="27:29" x14ac:dyDescent="0.25">
      <c r="AA230" s="3"/>
      <c r="AB230" s="4"/>
      <c r="AC230" s="11"/>
    </row>
    <row r="231" spans="27:29" x14ac:dyDescent="0.25">
      <c r="AA231" s="3"/>
      <c r="AB231" s="4"/>
      <c r="AC231" s="11"/>
    </row>
    <row r="232" spans="27:29" x14ac:dyDescent="0.25">
      <c r="AA232" s="3"/>
      <c r="AB232" s="4"/>
      <c r="AC232" s="11"/>
    </row>
    <row r="233" spans="27:29" x14ac:dyDescent="0.25">
      <c r="AA233" s="3"/>
      <c r="AB233" s="4"/>
      <c r="AC233" s="11"/>
    </row>
    <row r="234" spans="27:29" x14ac:dyDescent="0.25">
      <c r="AA234" s="3"/>
      <c r="AB234" s="4"/>
      <c r="AC234" s="11"/>
    </row>
    <row r="235" spans="27:29" x14ac:dyDescent="0.25">
      <c r="AA235" s="3"/>
      <c r="AB235" s="4"/>
      <c r="AC235" s="11"/>
    </row>
    <row r="236" spans="27:29" x14ac:dyDescent="0.25">
      <c r="AA236" s="3"/>
      <c r="AB236" s="4"/>
      <c r="AC236" s="11"/>
    </row>
    <row r="237" spans="27:29" x14ac:dyDescent="0.25">
      <c r="AA237" s="3"/>
      <c r="AB237" s="4"/>
      <c r="AC237" s="11"/>
    </row>
    <row r="238" spans="27:29" x14ac:dyDescent="0.25">
      <c r="AA238" s="3"/>
      <c r="AB238" s="4"/>
      <c r="AC238" s="11"/>
    </row>
    <row r="239" spans="27:29" x14ac:dyDescent="0.25">
      <c r="AA239" s="3"/>
      <c r="AB239" s="4"/>
      <c r="AC239" s="11"/>
    </row>
    <row r="240" spans="27:29" x14ac:dyDescent="0.25">
      <c r="AA240" s="3"/>
      <c r="AB240" s="4"/>
      <c r="AC240" s="11"/>
    </row>
    <row r="241" spans="27:29" x14ac:dyDescent="0.25">
      <c r="AA241" s="3"/>
      <c r="AB241" s="4"/>
      <c r="AC241" s="11"/>
    </row>
    <row r="242" spans="27:29" x14ac:dyDescent="0.25">
      <c r="AA242" s="3"/>
      <c r="AB242" s="4"/>
      <c r="AC242" s="11"/>
    </row>
    <row r="243" spans="27:29" x14ac:dyDescent="0.25">
      <c r="AA243" s="3"/>
      <c r="AB243" s="4"/>
      <c r="AC243" s="11"/>
    </row>
    <row r="244" spans="27:29" x14ac:dyDescent="0.25">
      <c r="AA244" s="3"/>
      <c r="AB244" s="4"/>
      <c r="AC244" s="11"/>
    </row>
    <row r="245" spans="27:29" x14ac:dyDescent="0.25">
      <c r="AA245" s="3"/>
      <c r="AB245" s="4"/>
      <c r="AC245" s="11"/>
    </row>
    <row r="246" spans="27:29" x14ac:dyDescent="0.25">
      <c r="AA246" s="3"/>
      <c r="AB246" s="4"/>
      <c r="AC246" s="11"/>
    </row>
    <row r="247" spans="27:29" x14ac:dyDescent="0.25">
      <c r="AA247" s="3"/>
      <c r="AB247" s="5"/>
      <c r="AC247" s="12"/>
    </row>
    <row r="248" spans="27:29" x14ac:dyDescent="0.25">
      <c r="AA248" s="10"/>
      <c r="AB248" s="9"/>
      <c r="AC248" s="9"/>
    </row>
    <row r="249" spans="27:29" x14ac:dyDescent="0.25">
      <c r="AA249" s="3"/>
      <c r="AB249" s="4"/>
      <c r="AC249" s="11"/>
    </row>
    <row r="250" spans="27:29" x14ac:dyDescent="0.25">
      <c r="AA250" s="3"/>
      <c r="AB250" s="4"/>
      <c r="AC250" s="11"/>
    </row>
    <row r="251" spans="27:29" x14ac:dyDescent="0.25">
      <c r="AA251" s="3"/>
      <c r="AB251" s="4"/>
      <c r="AC251" s="11"/>
    </row>
    <row r="252" spans="27:29" x14ac:dyDescent="0.25">
      <c r="AA252" s="3"/>
      <c r="AB252" s="4"/>
      <c r="AC252" s="11"/>
    </row>
    <row r="253" spans="27:29" x14ac:dyDescent="0.25">
      <c r="AA253" s="3"/>
      <c r="AB253" s="4"/>
      <c r="AC253" s="11"/>
    </row>
    <row r="254" spans="27:29" x14ac:dyDescent="0.25">
      <c r="AA254" s="3"/>
      <c r="AB254" s="4"/>
      <c r="AC254" s="11"/>
    </row>
    <row r="255" spans="27:29" x14ac:dyDescent="0.25">
      <c r="AA255" s="3"/>
      <c r="AB255" s="4"/>
      <c r="AC255" s="11"/>
    </row>
    <row r="256" spans="27:29" x14ac:dyDescent="0.25">
      <c r="AA256" s="3"/>
      <c r="AB256" s="4"/>
      <c r="AC256" s="11"/>
    </row>
    <row r="257" spans="27:29" x14ac:dyDescent="0.25">
      <c r="AA257" s="3"/>
      <c r="AB257" s="4"/>
      <c r="AC257" s="11"/>
    </row>
    <row r="258" spans="27:29" x14ac:dyDescent="0.25">
      <c r="AA258" s="3"/>
      <c r="AB258" s="4"/>
      <c r="AC258" s="11"/>
    </row>
    <row r="259" spans="27:29" x14ac:dyDescent="0.25">
      <c r="AA259" s="3"/>
      <c r="AB259" s="4"/>
      <c r="AC259" s="11"/>
    </row>
    <row r="260" spans="27:29" x14ac:dyDescent="0.25">
      <c r="AA260" s="3"/>
      <c r="AB260" s="4"/>
      <c r="AC260" s="11"/>
    </row>
    <row r="261" spans="27:29" x14ac:dyDescent="0.25">
      <c r="AA261" s="3"/>
      <c r="AB261" s="4"/>
      <c r="AC261" s="11"/>
    </row>
    <row r="262" spans="27:29" x14ac:dyDescent="0.25">
      <c r="AA262" s="3"/>
      <c r="AB262" s="4"/>
      <c r="AC262" s="11"/>
    </row>
    <row r="263" spans="27:29" x14ac:dyDescent="0.25">
      <c r="AA263" s="3"/>
      <c r="AB263" s="4"/>
      <c r="AC263" s="11"/>
    </row>
    <row r="264" spans="27:29" x14ac:dyDescent="0.25">
      <c r="AA264" s="3"/>
      <c r="AB264" s="4"/>
      <c r="AC264" s="11"/>
    </row>
    <row r="265" spans="27:29" x14ac:dyDescent="0.25">
      <c r="AA265" s="3"/>
      <c r="AB265" s="4"/>
      <c r="AC265" s="11"/>
    </row>
    <row r="266" spans="27:29" x14ac:dyDescent="0.25">
      <c r="AA266" s="3"/>
      <c r="AB266" s="4"/>
      <c r="AC266" s="11"/>
    </row>
    <row r="267" spans="27:29" x14ac:dyDescent="0.25">
      <c r="AA267" s="3"/>
      <c r="AB267" s="4"/>
      <c r="AC267" s="11"/>
    </row>
    <row r="268" spans="27:29" x14ac:dyDescent="0.25">
      <c r="AA268" s="3"/>
      <c r="AB268" s="4"/>
      <c r="AC268" s="11"/>
    </row>
    <row r="269" spans="27:29" x14ac:dyDescent="0.25">
      <c r="AA269" s="3"/>
      <c r="AB269" s="4"/>
      <c r="AC269" s="11"/>
    </row>
    <row r="270" spans="27:29" x14ac:dyDescent="0.25">
      <c r="AA270" s="3"/>
      <c r="AB270" s="4"/>
      <c r="AC270" s="11"/>
    </row>
    <row r="271" spans="27:29" x14ac:dyDescent="0.25">
      <c r="AA271" s="3"/>
      <c r="AB271" s="4"/>
      <c r="AC271" s="11"/>
    </row>
    <row r="272" spans="27:29" x14ac:dyDescent="0.25">
      <c r="AA272" s="3"/>
      <c r="AB272" s="4"/>
      <c r="AC272" s="11"/>
    </row>
    <row r="273" spans="27:29" x14ac:dyDescent="0.25">
      <c r="AA273" s="3"/>
      <c r="AB273" s="4"/>
      <c r="AC273" s="11"/>
    </row>
    <row r="274" spans="27:29" x14ac:dyDescent="0.25">
      <c r="AA274" s="3"/>
      <c r="AB274" s="4"/>
      <c r="AC274" s="11"/>
    </row>
    <row r="275" spans="27:29" x14ac:dyDescent="0.25">
      <c r="AA275" s="3"/>
      <c r="AB275" s="4"/>
      <c r="AC275" s="11"/>
    </row>
    <row r="276" spans="27:29" x14ac:dyDescent="0.25">
      <c r="AA276" s="3"/>
      <c r="AB276" s="4"/>
      <c r="AC276" s="11"/>
    </row>
    <row r="277" spans="27:29" x14ac:dyDescent="0.25">
      <c r="AA277" s="3"/>
      <c r="AB277" s="4"/>
      <c r="AC277" s="11"/>
    </row>
    <row r="278" spans="27:29" x14ac:dyDescent="0.25">
      <c r="AA278" s="3"/>
      <c r="AB278" s="4"/>
      <c r="AC278" s="11"/>
    </row>
    <row r="279" spans="27:29" x14ac:dyDescent="0.25">
      <c r="AA279" s="3"/>
      <c r="AB279" s="4"/>
      <c r="AC279" s="11"/>
    </row>
    <row r="280" spans="27:29" x14ac:dyDescent="0.25">
      <c r="AA280" s="3"/>
      <c r="AB280" s="4"/>
      <c r="AC280" s="11"/>
    </row>
    <row r="281" spans="27:29" x14ac:dyDescent="0.25">
      <c r="AA281" s="3"/>
      <c r="AB281" s="4"/>
      <c r="AC281" s="11"/>
    </row>
    <row r="282" spans="27:29" x14ac:dyDescent="0.25">
      <c r="AA282" s="3"/>
      <c r="AB282" s="4"/>
      <c r="AC282" s="11"/>
    </row>
    <row r="283" spans="27:29" x14ac:dyDescent="0.25">
      <c r="AA283" s="3"/>
      <c r="AB283" s="4"/>
      <c r="AC283" s="11"/>
    </row>
    <row r="284" spans="27:29" x14ac:dyDescent="0.25">
      <c r="AA284" s="3"/>
      <c r="AB284" s="4"/>
      <c r="AC284" s="11"/>
    </row>
    <row r="285" spans="27:29" x14ac:dyDescent="0.25">
      <c r="AA285" s="3"/>
      <c r="AB285" s="4"/>
      <c r="AC285" s="11"/>
    </row>
    <row r="286" spans="27:29" x14ac:dyDescent="0.25">
      <c r="AA286" s="3"/>
      <c r="AB286" s="4"/>
      <c r="AC286" s="11"/>
    </row>
    <row r="287" spans="27:29" x14ac:dyDescent="0.25">
      <c r="AA287" s="3"/>
      <c r="AB287" s="4"/>
      <c r="AC287" s="11"/>
    </row>
    <row r="288" spans="27:29" x14ac:dyDescent="0.25">
      <c r="AA288" s="3"/>
      <c r="AB288" s="4"/>
      <c r="AC288" s="11"/>
    </row>
    <row r="289" spans="27:29" x14ac:dyDescent="0.25">
      <c r="AA289" s="3"/>
      <c r="AB289" s="4"/>
      <c r="AC289" s="11"/>
    </row>
    <row r="290" spans="27:29" x14ac:dyDescent="0.25">
      <c r="AA290" s="3"/>
      <c r="AB290" s="4"/>
      <c r="AC290" s="11"/>
    </row>
    <row r="291" spans="27:29" x14ac:dyDescent="0.25">
      <c r="AA291" s="3"/>
      <c r="AB291" s="4"/>
      <c r="AC291" s="11"/>
    </row>
    <row r="292" spans="27:29" x14ac:dyDescent="0.25">
      <c r="AA292" s="3"/>
      <c r="AB292" s="4"/>
      <c r="AC292" s="11"/>
    </row>
    <row r="293" spans="27:29" x14ac:dyDescent="0.25">
      <c r="AA293" s="3"/>
      <c r="AB293" s="4"/>
      <c r="AC293" s="11"/>
    </row>
    <row r="294" spans="27:29" x14ac:dyDescent="0.25">
      <c r="AA294" s="3"/>
      <c r="AB294" s="4"/>
      <c r="AC294" s="11"/>
    </row>
    <row r="295" spans="27:29" x14ac:dyDescent="0.25">
      <c r="AA295" s="3"/>
      <c r="AB295" s="4"/>
      <c r="AC295" s="11"/>
    </row>
    <row r="296" spans="27:29" x14ac:dyDescent="0.25">
      <c r="AA296" s="3"/>
      <c r="AB296" s="4"/>
      <c r="AC296" s="11"/>
    </row>
    <row r="297" spans="27:29" x14ac:dyDescent="0.25">
      <c r="AA297" s="3"/>
      <c r="AB297" s="4"/>
      <c r="AC297" s="11"/>
    </row>
    <row r="298" spans="27:29" x14ac:dyDescent="0.25">
      <c r="AA298" s="3"/>
      <c r="AB298" s="4"/>
      <c r="AC298" s="11"/>
    </row>
    <row r="299" spans="27:29" x14ac:dyDescent="0.25">
      <c r="AA299" s="3"/>
      <c r="AB299" s="4"/>
      <c r="AC299" s="11"/>
    </row>
    <row r="300" spans="27:29" x14ac:dyDescent="0.25">
      <c r="AA300" s="3"/>
      <c r="AB300" s="5"/>
      <c r="AC300" s="12"/>
    </row>
    <row r="301" spans="27:29" x14ac:dyDescent="0.25">
      <c r="AA301" s="10"/>
      <c r="AB301" s="9"/>
      <c r="AC301" s="9"/>
    </row>
    <row r="302" spans="27:29" x14ac:dyDescent="0.25">
      <c r="AA302" s="3"/>
      <c r="AB302" s="4"/>
      <c r="AC302" s="11"/>
    </row>
    <row r="303" spans="27:29" x14ac:dyDescent="0.25">
      <c r="AA303" s="3"/>
      <c r="AB303" s="4"/>
      <c r="AC303" s="11"/>
    </row>
    <row r="304" spans="27:29" x14ac:dyDescent="0.25">
      <c r="AA304" s="3"/>
      <c r="AB304" s="4"/>
      <c r="AC304" s="11"/>
    </row>
    <row r="305" spans="27:29" x14ac:dyDescent="0.25">
      <c r="AA305" s="3"/>
      <c r="AB305" s="4"/>
      <c r="AC305" s="11"/>
    </row>
    <row r="306" spans="27:29" x14ac:dyDescent="0.25">
      <c r="AA306" s="3"/>
      <c r="AB306" s="4"/>
      <c r="AC306" s="11"/>
    </row>
    <row r="307" spans="27:29" x14ac:dyDescent="0.25">
      <c r="AA307" s="3"/>
      <c r="AB307" s="4"/>
      <c r="AC307" s="11"/>
    </row>
    <row r="308" spans="27:29" x14ac:dyDescent="0.25">
      <c r="AA308" s="3"/>
      <c r="AB308" s="4"/>
      <c r="AC308" s="11"/>
    </row>
    <row r="309" spans="27:29" x14ac:dyDescent="0.25">
      <c r="AA309" s="3"/>
      <c r="AB309" s="4"/>
      <c r="AC309" s="11"/>
    </row>
    <row r="310" spans="27:29" x14ac:dyDescent="0.25">
      <c r="AA310" s="3"/>
      <c r="AB310" s="4"/>
      <c r="AC310" s="11"/>
    </row>
    <row r="311" spans="27:29" x14ac:dyDescent="0.25">
      <c r="AA311" s="3"/>
      <c r="AB311" s="4"/>
      <c r="AC311" s="11"/>
    </row>
    <row r="312" spans="27:29" x14ac:dyDescent="0.25">
      <c r="AA312" s="3"/>
      <c r="AB312" s="4"/>
      <c r="AC312" s="11"/>
    </row>
    <row r="313" spans="27:29" x14ac:dyDescent="0.25">
      <c r="AA313" s="3"/>
      <c r="AB313" s="5"/>
      <c r="AC313" s="12"/>
    </row>
    <row r="314" spans="27:29" x14ac:dyDescent="0.25">
      <c r="AA314" s="10"/>
      <c r="AB314" s="9"/>
      <c r="AC314" s="9"/>
    </row>
    <row r="315" spans="27:29" x14ac:dyDescent="0.25">
      <c r="AA315" s="3"/>
      <c r="AB315" s="4"/>
      <c r="AC315" s="11"/>
    </row>
    <row r="316" spans="27:29" x14ac:dyDescent="0.25">
      <c r="AA316" s="3"/>
      <c r="AB316" s="4"/>
      <c r="AC316" s="11"/>
    </row>
    <row r="317" spans="27:29" x14ac:dyDescent="0.25">
      <c r="AA317" s="3"/>
      <c r="AB317" s="4"/>
      <c r="AC317" s="11"/>
    </row>
    <row r="318" spans="27:29" x14ac:dyDescent="0.25">
      <c r="AA318" s="3"/>
      <c r="AB318" s="4"/>
      <c r="AC318" s="11"/>
    </row>
    <row r="319" spans="27:29" x14ac:dyDescent="0.25">
      <c r="AA319" s="3"/>
      <c r="AB319" s="4"/>
      <c r="AC319" s="11"/>
    </row>
    <row r="320" spans="27:29" x14ac:dyDescent="0.25">
      <c r="AA320" s="3"/>
      <c r="AB320" s="4"/>
      <c r="AC320" s="11"/>
    </row>
    <row r="321" spans="27:29" x14ac:dyDescent="0.25">
      <c r="AA321" s="3"/>
      <c r="AB321" s="4"/>
      <c r="AC321" s="11"/>
    </row>
    <row r="322" spans="27:29" x14ac:dyDescent="0.25">
      <c r="AA322" s="3"/>
      <c r="AB322" s="4"/>
      <c r="AC322" s="11"/>
    </row>
    <row r="323" spans="27:29" x14ac:dyDescent="0.25">
      <c r="AA323" s="3"/>
      <c r="AB323" s="4"/>
      <c r="AC323" s="11"/>
    </row>
    <row r="324" spans="27:29" x14ac:dyDescent="0.25">
      <c r="AA324" s="3"/>
      <c r="AB324" s="4"/>
      <c r="AC324" s="11"/>
    </row>
    <row r="325" spans="27:29" x14ac:dyDescent="0.25">
      <c r="AA325" s="3"/>
      <c r="AB325" s="4"/>
      <c r="AC325" s="11"/>
    </row>
    <row r="326" spans="27:29" x14ac:dyDescent="0.25">
      <c r="AA326" s="3"/>
      <c r="AB326" s="5"/>
      <c r="AC326" s="12"/>
    </row>
    <row r="327" spans="27:29" x14ac:dyDescent="0.25">
      <c r="AA327" s="10"/>
      <c r="AB327" s="9"/>
      <c r="AC327" s="9"/>
    </row>
    <row r="328" spans="27:29" x14ac:dyDescent="0.25">
      <c r="AA328" s="3"/>
      <c r="AB328" s="4"/>
      <c r="AC328" s="11"/>
    </row>
    <row r="329" spans="27:29" x14ac:dyDescent="0.25">
      <c r="AA329" s="3"/>
      <c r="AB329" s="4"/>
      <c r="AC329" s="11"/>
    </row>
    <row r="330" spans="27:29" x14ac:dyDescent="0.25">
      <c r="AA330" s="3"/>
      <c r="AB330" s="4"/>
      <c r="AC330" s="11"/>
    </row>
    <row r="331" spans="27:29" x14ac:dyDescent="0.25">
      <c r="AA331" s="3"/>
      <c r="AB331" s="4"/>
      <c r="AC331" s="11"/>
    </row>
    <row r="332" spans="27:29" x14ac:dyDescent="0.25">
      <c r="AA332" s="3"/>
      <c r="AB332" s="4"/>
      <c r="AC332" s="11"/>
    </row>
    <row r="333" spans="27:29" x14ac:dyDescent="0.25">
      <c r="AA333" s="3"/>
      <c r="AB333" s="4"/>
      <c r="AC333" s="11"/>
    </row>
    <row r="334" spans="27:29" x14ac:dyDescent="0.25">
      <c r="AA334" s="3"/>
      <c r="AB334" s="4"/>
      <c r="AC334" s="11"/>
    </row>
    <row r="335" spans="27:29" x14ac:dyDescent="0.25">
      <c r="AA335" s="3"/>
      <c r="AB335" s="4"/>
      <c r="AC335" s="11"/>
    </row>
    <row r="336" spans="27:29" x14ac:dyDescent="0.25">
      <c r="AA336" s="3"/>
      <c r="AB336" s="4"/>
      <c r="AC336" s="11"/>
    </row>
    <row r="337" spans="27:29" x14ac:dyDescent="0.25">
      <c r="AA337" s="3"/>
      <c r="AB337" s="4"/>
      <c r="AC337" s="11"/>
    </row>
    <row r="338" spans="27:29" x14ac:dyDescent="0.25">
      <c r="AA338" s="3"/>
      <c r="AB338" s="4"/>
      <c r="AC338" s="11"/>
    </row>
    <row r="339" spans="27:29" x14ac:dyDescent="0.25">
      <c r="AA339" s="3"/>
      <c r="AB339" s="5"/>
      <c r="AC339" s="12"/>
    </row>
    <row r="340" spans="27:29" x14ac:dyDescent="0.25">
      <c r="AA340" s="10"/>
      <c r="AB340" s="9"/>
      <c r="AC340" s="9"/>
    </row>
    <row r="341" spans="27:29" x14ac:dyDescent="0.25">
      <c r="AA341" s="3"/>
      <c r="AB341" s="4"/>
      <c r="AC341" s="11"/>
    </row>
    <row r="342" spans="27:29" x14ac:dyDescent="0.25">
      <c r="AA342" s="3"/>
      <c r="AB342" s="4"/>
      <c r="AC342" s="11"/>
    </row>
    <row r="343" spans="27:29" x14ac:dyDescent="0.25">
      <c r="AA343" s="3"/>
      <c r="AB343" s="4"/>
      <c r="AC343" s="11"/>
    </row>
    <row r="344" spans="27:29" x14ac:dyDescent="0.25">
      <c r="AA344" s="3"/>
      <c r="AB344" s="4"/>
      <c r="AC344" s="11"/>
    </row>
    <row r="345" spans="27:29" x14ac:dyDescent="0.25">
      <c r="AA345" s="3"/>
      <c r="AB345" s="4"/>
      <c r="AC345" s="11"/>
    </row>
    <row r="346" spans="27:29" x14ac:dyDescent="0.25">
      <c r="AA346" s="3"/>
      <c r="AB346" s="4"/>
      <c r="AC346" s="11"/>
    </row>
    <row r="347" spans="27:29" x14ac:dyDescent="0.25">
      <c r="AA347" s="3"/>
      <c r="AB347" s="4"/>
      <c r="AC347" s="11"/>
    </row>
    <row r="348" spans="27:29" x14ac:dyDescent="0.25">
      <c r="AA348" s="3"/>
      <c r="AB348" s="4"/>
      <c r="AC348" s="11"/>
    </row>
    <row r="349" spans="27:29" x14ac:dyDescent="0.25">
      <c r="AA349" s="3"/>
      <c r="AB349" s="4"/>
      <c r="AC349" s="11"/>
    </row>
    <row r="350" spans="27:29" x14ac:dyDescent="0.25">
      <c r="AA350" s="3"/>
      <c r="AB350" s="4"/>
      <c r="AC350" s="11"/>
    </row>
    <row r="351" spans="27:29" x14ac:dyDescent="0.25">
      <c r="AA351" s="3"/>
      <c r="AB351" s="4"/>
      <c r="AC351" s="11"/>
    </row>
    <row r="352" spans="27:29" x14ac:dyDescent="0.25">
      <c r="AA352" s="3"/>
      <c r="AB352" s="5"/>
      <c r="AC352" s="12"/>
    </row>
    <row r="353" spans="27:29" x14ac:dyDescent="0.25">
      <c r="AA353" s="10"/>
      <c r="AB353" s="9"/>
      <c r="AC353" s="9"/>
    </row>
    <row r="354" spans="27:29" x14ac:dyDescent="0.25">
      <c r="AA354" s="3"/>
      <c r="AB354" s="4"/>
      <c r="AC354" s="11"/>
    </row>
    <row r="355" spans="27:29" x14ac:dyDescent="0.25">
      <c r="AA355" s="3"/>
      <c r="AB355" s="4"/>
      <c r="AC355" s="11"/>
    </row>
    <row r="356" spans="27:29" x14ac:dyDescent="0.25">
      <c r="AA356" s="3"/>
      <c r="AB356" s="4"/>
      <c r="AC356" s="11"/>
    </row>
    <row r="357" spans="27:29" x14ac:dyDescent="0.25">
      <c r="AA357" s="3"/>
      <c r="AB357" s="4"/>
      <c r="AC357" s="11"/>
    </row>
    <row r="358" spans="27:29" x14ac:dyDescent="0.25">
      <c r="AA358" s="3"/>
      <c r="AB358" s="4"/>
      <c r="AC358" s="11"/>
    </row>
    <row r="359" spans="27:29" x14ac:dyDescent="0.25">
      <c r="AA359" s="3"/>
      <c r="AB359" s="4"/>
      <c r="AC359" s="11"/>
    </row>
    <row r="360" spans="27:29" x14ac:dyDescent="0.25">
      <c r="AA360" s="3"/>
      <c r="AB360" s="4"/>
      <c r="AC360" s="11"/>
    </row>
    <row r="361" spans="27:29" x14ac:dyDescent="0.25">
      <c r="AA361" s="3"/>
      <c r="AB361" s="4"/>
      <c r="AC361" s="11"/>
    </row>
    <row r="362" spans="27:29" x14ac:dyDescent="0.25">
      <c r="AA362" s="3"/>
      <c r="AB362" s="4"/>
      <c r="AC362" s="11"/>
    </row>
    <row r="363" spans="27:29" x14ac:dyDescent="0.25">
      <c r="AA363" s="3"/>
      <c r="AB363" s="4"/>
      <c r="AC363" s="11"/>
    </row>
    <row r="364" spans="27:29" x14ac:dyDescent="0.25">
      <c r="AA364" s="3"/>
      <c r="AB364" s="4"/>
      <c r="AC364" s="11"/>
    </row>
    <row r="365" spans="27:29" x14ac:dyDescent="0.25">
      <c r="AA365" s="3"/>
      <c r="AB365" s="5"/>
      <c r="AC365" s="12"/>
    </row>
    <row r="366" spans="27:29" x14ac:dyDescent="0.25">
      <c r="AA366" s="10"/>
      <c r="AB366" s="9"/>
      <c r="AC366" s="9"/>
    </row>
    <row r="367" spans="27:29" x14ac:dyDescent="0.25">
      <c r="AA367" s="3"/>
      <c r="AB367" s="4"/>
      <c r="AC367" s="11"/>
    </row>
    <row r="368" spans="27:29" x14ac:dyDescent="0.25">
      <c r="AA368" s="3"/>
      <c r="AB368" s="4"/>
      <c r="AC368" s="11"/>
    </row>
    <row r="369" spans="27:29" x14ac:dyDescent="0.25">
      <c r="AA369" s="3"/>
      <c r="AB369" s="4"/>
      <c r="AC369" s="11"/>
    </row>
    <row r="370" spans="27:29" x14ac:dyDescent="0.25">
      <c r="AA370" s="3"/>
      <c r="AB370" s="4"/>
      <c r="AC370" s="11"/>
    </row>
    <row r="371" spans="27:29" x14ac:dyDescent="0.25">
      <c r="AA371" s="3"/>
      <c r="AB371" s="4"/>
      <c r="AC371" s="11"/>
    </row>
    <row r="372" spans="27:29" x14ac:dyDescent="0.25">
      <c r="AA372" s="3"/>
      <c r="AB372" s="4"/>
      <c r="AC372" s="11"/>
    </row>
    <row r="373" spans="27:29" x14ac:dyDescent="0.25">
      <c r="AA373" s="3"/>
      <c r="AB373" s="4"/>
      <c r="AC373" s="11"/>
    </row>
    <row r="374" spans="27:29" x14ac:dyDescent="0.25">
      <c r="AA374" s="3"/>
      <c r="AB374" s="4"/>
      <c r="AC374" s="11"/>
    </row>
    <row r="375" spans="27:29" x14ac:dyDescent="0.25">
      <c r="AA375" s="3"/>
      <c r="AB375" s="4"/>
      <c r="AC375" s="11"/>
    </row>
    <row r="376" spans="27:29" x14ac:dyDescent="0.25">
      <c r="AA376" s="3"/>
      <c r="AB376" s="4"/>
      <c r="AC376" s="11"/>
    </row>
    <row r="377" spans="27:29" x14ac:dyDescent="0.25">
      <c r="AA377" s="3"/>
      <c r="AB377" s="4"/>
      <c r="AC377" s="11"/>
    </row>
    <row r="378" spans="27:29" x14ac:dyDescent="0.25">
      <c r="AA378" s="3"/>
      <c r="AB378" s="5"/>
      <c r="AC378" s="12"/>
    </row>
    <row r="379" spans="27:29" x14ac:dyDescent="0.25">
      <c r="AA379" s="10"/>
      <c r="AB379" s="9"/>
      <c r="AC379" s="9"/>
    </row>
    <row r="380" spans="27:29" x14ac:dyDescent="0.25">
      <c r="AA380" s="3"/>
      <c r="AB380" s="4"/>
      <c r="AC380" s="11"/>
    </row>
    <row r="381" spans="27:29" x14ac:dyDescent="0.25">
      <c r="AA381" s="3"/>
      <c r="AB381" s="4"/>
      <c r="AC381" s="11"/>
    </row>
    <row r="382" spans="27:29" x14ac:dyDescent="0.25">
      <c r="AA382" s="3"/>
      <c r="AB382" s="4"/>
      <c r="AC382" s="11"/>
    </row>
    <row r="383" spans="27:29" x14ac:dyDescent="0.25">
      <c r="AA383" s="3"/>
      <c r="AB383" s="4"/>
      <c r="AC383" s="11"/>
    </row>
    <row r="384" spans="27:29" x14ac:dyDescent="0.25">
      <c r="AA384" s="3"/>
      <c r="AB384" s="4"/>
      <c r="AC384" s="11"/>
    </row>
    <row r="385" spans="27:29" x14ac:dyDescent="0.25">
      <c r="AA385" s="3"/>
      <c r="AB385" s="4"/>
      <c r="AC385" s="11"/>
    </row>
    <row r="386" spans="27:29" x14ac:dyDescent="0.25">
      <c r="AA386" s="3"/>
      <c r="AB386" s="4"/>
      <c r="AC386" s="11"/>
    </row>
    <row r="387" spans="27:29" x14ac:dyDescent="0.25">
      <c r="AA387" s="3"/>
      <c r="AB387" s="4"/>
      <c r="AC387" s="11"/>
    </row>
    <row r="388" spans="27:29" x14ac:dyDescent="0.25">
      <c r="AA388" s="3"/>
      <c r="AB388" s="4"/>
      <c r="AC388" s="11"/>
    </row>
    <row r="389" spans="27:29" x14ac:dyDescent="0.25">
      <c r="AA389" s="3"/>
      <c r="AB389" s="4"/>
      <c r="AC389" s="11"/>
    </row>
    <row r="390" spans="27:29" x14ac:dyDescent="0.25">
      <c r="AA390" s="3"/>
      <c r="AB390" s="4"/>
      <c r="AC390" s="11"/>
    </row>
    <row r="391" spans="27:29" x14ac:dyDescent="0.25">
      <c r="AA391" s="3"/>
      <c r="AB391" s="5"/>
      <c r="AC391" s="12"/>
    </row>
    <row r="392" spans="27:29" x14ac:dyDescent="0.25">
      <c r="AA392" s="10"/>
      <c r="AB392" s="9"/>
      <c r="AC392" s="9"/>
    </row>
    <row r="393" spans="27:29" x14ac:dyDescent="0.25">
      <c r="AA393" s="3"/>
      <c r="AB393" s="4"/>
      <c r="AC393" s="11"/>
    </row>
    <row r="394" spans="27:29" x14ac:dyDescent="0.25">
      <c r="AA394" s="3"/>
      <c r="AB394" s="4"/>
      <c r="AC394" s="11"/>
    </row>
    <row r="395" spans="27:29" x14ac:dyDescent="0.25">
      <c r="AA395" s="3"/>
      <c r="AB395" s="4"/>
      <c r="AC395" s="11"/>
    </row>
    <row r="396" spans="27:29" x14ac:dyDescent="0.25">
      <c r="AA396" s="3"/>
      <c r="AB396" s="4"/>
      <c r="AC396" s="11"/>
    </row>
    <row r="397" spans="27:29" x14ac:dyDescent="0.25">
      <c r="AA397" s="3"/>
      <c r="AB397" s="4"/>
      <c r="AC397" s="11"/>
    </row>
    <row r="398" spans="27:29" x14ac:dyDescent="0.25">
      <c r="AA398" s="3"/>
      <c r="AB398" s="4"/>
      <c r="AC398" s="11"/>
    </row>
    <row r="399" spans="27:29" x14ac:dyDescent="0.25">
      <c r="AA399" s="3"/>
      <c r="AB399" s="4"/>
      <c r="AC399" s="11"/>
    </row>
    <row r="400" spans="27:29" x14ac:dyDescent="0.25">
      <c r="AA400" s="3"/>
      <c r="AB400" s="4"/>
      <c r="AC400" s="11"/>
    </row>
    <row r="401" spans="27:29" x14ac:dyDescent="0.25">
      <c r="AA401" s="3"/>
      <c r="AB401" s="4"/>
      <c r="AC401" s="11"/>
    </row>
    <row r="402" spans="27:29" x14ac:dyDescent="0.25">
      <c r="AA402" s="3"/>
      <c r="AB402" s="4"/>
      <c r="AC402" s="11"/>
    </row>
    <row r="403" spans="27:29" x14ac:dyDescent="0.25">
      <c r="AA403" s="3"/>
      <c r="AB403" s="4"/>
      <c r="AC403" s="11"/>
    </row>
    <row r="404" spans="27:29" x14ac:dyDescent="0.25">
      <c r="AA404" s="3"/>
      <c r="AB404" s="5"/>
      <c r="AC404" s="12"/>
    </row>
    <row r="405" spans="27:29" x14ac:dyDescent="0.25">
      <c r="AA405" s="10"/>
      <c r="AB405" s="9"/>
      <c r="AC405" s="9"/>
    </row>
    <row r="406" spans="27:29" x14ac:dyDescent="0.25">
      <c r="AA406" s="3"/>
      <c r="AB406" s="4"/>
      <c r="AC406" s="11"/>
    </row>
    <row r="407" spans="27:29" x14ac:dyDescent="0.25">
      <c r="AA407" s="3"/>
      <c r="AB407" s="4"/>
      <c r="AC407" s="11"/>
    </row>
    <row r="408" spans="27:29" x14ac:dyDescent="0.25">
      <c r="AA408" s="3"/>
      <c r="AB408" s="4"/>
      <c r="AC408" s="11"/>
    </row>
    <row r="409" spans="27:29" x14ac:dyDescent="0.25">
      <c r="AA409" s="3"/>
      <c r="AB409" s="4"/>
      <c r="AC409" s="11"/>
    </row>
    <row r="410" spans="27:29" x14ac:dyDescent="0.25">
      <c r="AA410" s="3"/>
      <c r="AB410" s="4"/>
      <c r="AC410" s="11"/>
    </row>
    <row r="411" spans="27:29" x14ac:dyDescent="0.25">
      <c r="AA411" s="3"/>
      <c r="AB411" s="4"/>
      <c r="AC411" s="11"/>
    </row>
    <row r="412" spans="27:29" x14ac:dyDescent="0.25">
      <c r="AA412" s="3"/>
      <c r="AB412" s="4"/>
      <c r="AC412" s="11"/>
    </row>
    <row r="413" spans="27:29" x14ac:dyDescent="0.25">
      <c r="AA413" s="3"/>
      <c r="AB413" s="4"/>
      <c r="AC413" s="11"/>
    </row>
    <row r="414" spans="27:29" x14ac:dyDescent="0.25">
      <c r="AA414" s="3"/>
      <c r="AB414" s="4"/>
      <c r="AC414" s="11"/>
    </row>
    <row r="415" spans="27:29" x14ac:dyDescent="0.25">
      <c r="AA415" s="3"/>
      <c r="AB415" s="4"/>
      <c r="AC415" s="11"/>
    </row>
    <row r="416" spans="27:29" x14ac:dyDescent="0.25">
      <c r="AA416" s="3"/>
      <c r="AB416" s="4"/>
      <c r="AC416" s="11"/>
    </row>
    <row r="417" spans="27:29" x14ac:dyDescent="0.25">
      <c r="AA417" s="3"/>
      <c r="AB417" s="5"/>
      <c r="AC417" s="12"/>
    </row>
    <row r="418" spans="27:29" x14ac:dyDescent="0.25">
      <c r="AA418" s="10"/>
      <c r="AB418" s="9"/>
      <c r="AC418" s="9"/>
    </row>
    <row r="419" spans="27:29" x14ac:dyDescent="0.25">
      <c r="AA419" s="3"/>
      <c r="AB419" s="4"/>
      <c r="AC419" s="11"/>
    </row>
    <row r="420" spans="27:29" x14ac:dyDescent="0.25">
      <c r="AA420" s="3"/>
      <c r="AB420" s="4"/>
      <c r="AC420" s="11"/>
    </row>
    <row r="421" spans="27:29" x14ac:dyDescent="0.25">
      <c r="AA421" s="3"/>
      <c r="AB421" s="4"/>
      <c r="AC421" s="11"/>
    </row>
    <row r="422" spans="27:29" x14ac:dyDescent="0.25">
      <c r="AA422" s="3"/>
      <c r="AB422" s="4"/>
      <c r="AC422" s="11"/>
    </row>
    <row r="423" spans="27:29" x14ac:dyDescent="0.25">
      <c r="AA423" s="3"/>
      <c r="AB423" s="4"/>
      <c r="AC423" s="11"/>
    </row>
    <row r="424" spans="27:29" x14ac:dyDescent="0.25">
      <c r="AA424" s="3"/>
      <c r="AB424" s="4"/>
      <c r="AC424" s="11"/>
    </row>
    <row r="425" spans="27:29" x14ac:dyDescent="0.25">
      <c r="AA425" s="3"/>
      <c r="AB425" s="4"/>
      <c r="AC425" s="11"/>
    </row>
    <row r="426" spans="27:29" x14ac:dyDescent="0.25">
      <c r="AA426" s="3"/>
      <c r="AB426" s="4"/>
      <c r="AC426" s="11"/>
    </row>
    <row r="427" spans="27:29" x14ac:dyDescent="0.25">
      <c r="AA427" s="3"/>
      <c r="AB427" s="4"/>
      <c r="AC427" s="11"/>
    </row>
    <row r="428" spans="27:29" x14ac:dyDescent="0.25">
      <c r="AA428" s="3"/>
      <c r="AB428" s="4"/>
      <c r="AC428" s="11"/>
    </row>
    <row r="429" spans="27:29" x14ac:dyDescent="0.25">
      <c r="AA429" s="3"/>
      <c r="AB429" s="4"/>
      <c r="AC429" s="11"/>
    </row>
    <row r="430" spans="27:29" x14ac:dyDescent="0.25">
      <c r="AA430" s="3"/>
      <c r="AB430" s="4"/>
      <c r="AC430" s="11"/>
    </row>
    <row r="431" spans="27:29" x14ac:dyDescent="0.25">
      <c r="AA431" s="3"/>
      <c r="AB431" s="4"/>
      <c r="AC431" s="11"/>
    </row>
    <row r="432" spans="27:29" x14ac:dyDescent="0.25">
      <c r="AA432" s="3"/>
      <c r="AB432" s="4"/>
      <c r="AC432" s="11"/>
    </row>
    <row r="433" spans="27:29" x14ac:dyDescent="0.25">
      <c r="AA433" s="3"/>
      <c r="AB433" s="4"/>
      <c r="AC433" s="11"/>
    </row>
    <row r="434" spans="27:29" x14ac:dyDescent="0.25">
      <c r="AA434" s="3"/>
      <c r="AB434" s="4"/>
      <c r="AC434" s="11"/>
    </row>
    <row r="435" spans="27:29" x14ac:dyDescent="0.25">
      <c r="AA435" s="3"/>
      <c r="AB435" s="4"/>
      <c r="AC435" s="11"/>
    </row>
    <row r="436" spans="27:29" x14ac:dyDescent="0.25">
      <c r="AA436" s="3"/>
      <c r="AB436" s="4"/>
      <c r="AC436" s="11"/>
    </row>
    <row r="437" spans="27:29" x14ac:dyDescent="0.25">
      <c r="AA437" s="3"/>
      <c r="AB437" s="4"/>
      <c r="AC437" s="11"/>
    </row>
    <row r="438" spans="27:29" x14ac:dyDescent="0.25">
      <c r="AA438" s="3"/>
      <c r="AB438" s="4"/>
      <c r="AC438" s="11"/>
    </row>
    <row r="439" spans="27:29" x14ac:dyDescent="0.25">
      <c r="AA439" s="3"/>
      <c r="AB439" s="4"/>
      <c r="AC439" s="11"/>
    </row>
    <row r="440" spans="27:29" x14ac:dyDescent="0.25">
      <c r="AA440" s="3"/>
      <c r="AB440" s="4"/>
      <c r="AC440" s="11"/>
    </row>
    <row r="441" spans="27:29" x14ac:dyDescent="0.25">
      <c r="AA441" s="3"/>
      <c r="AB441" s="4"/>
      <c r="AC441" s="11"/>
    </row>
    <row r="442" spans="27:29" x14ac:dyDescent="0.25">
      <c r="AA442" s="3"/>
      <c r="AB442" s="4"/>
      <c r="AC442" s="11"/>
    </row>
    <row r="443" spans="27:29" x14ac:dyDescent="0.25">
      <c r="AA443" s="3"/>
      <c r="AB443" s="4"/>
      <c r="AC443" s="11"/>
    </row>
    <row r="444" spans="27:29" x14ac:dyDescent="0.25">
      <c r="AA444" s="3"/>
      <c r="AB444" s="5"/>
      <c r="AC444" s="12"/>
    </row>
    <row r="445" spans="27:29" x14ac:dyDescent="0.25">
      <c r="AA445" s="10"/>
      <c r="AB445" s="9"/>
      <c r="AC445" s="9"/>
    </row>
    <row r="446" spans="27:29" x14ac:dyDescent="0.25">
      <c r="AA446" s="3"/>
      <c r="AB446" s="4"/>
      <c r="AC446" s="11"/>
    </row>
    <row r="447" spans="27:29" x14ac:dyDescent="0.25">
      <c r="AA447" s="3"/>
      <c r="AB447" s="4"/>
      <c r="AC447" s="11"/>
    </row>
    <row r="448" spans="27:29" x14ac:dyDescent="0.25">
      <c r="AA448" s="3"/>
      <c r="AB448" s="4"/>
      <c r="AC448" s="11"/>
    </row>
    <row r="449" spans="27:29" x14ac:dyDescent="0.25">
      <c r="AA449" s="3"/>
      <c r="AB449" s="4"/>
      <c r="AC449" s="11"/>
    </row>
    <row r="450" spans="27:29" x14ac:dyDescent="0.25">
      <c r="AA450" s="3"/>
      <c r="AB450" s="4"/>
      <c r="AC450" s="11"/>
    </row>
    <row r="451" spans="27:29" x14ac:dyDescent="0.25">
      <c r="AA451" s="3"/>
      <c r="AB451" s="4"/>
      <c r="AC451" s="11"/>
    </row>
    <row r="452" spans="27:29" x14ac:dyDescent="0.25">
      <c r="AA452" s="3"/>
      <c r="AB452" s="4"/>
      <c r="AC452" s="11"/>
    </row>
    <row r="453" spans="27:29" x14ac:dyDescent="0.25">
      <c r="AA453" s="3"/>
      <c r="AB453" s="4"/>
      <c r="AC453" s="11"/>
    </row>
    <row r="454" spans="27:29" x14ac:dyDescent="0.25">
      <c r="AA454" s="3"/>
      <c r="AB454" s="4"/>
      <c r="AC454" s="11"/>
    </row>
    <row r="455" spans="27:29" x14ac:dyDescent="0.25">
      <c r="AA455" s="3"/>
      <c r="AB455" s="4"/>
      <c r="AC455" s="11"/>
    </row>
    <row r="456" spans="27:29" x14ac:dyDescent="0.25">
      <c r="AA456" s="3"/>
      <c r="AB456" s="4"/>
      <c r="AC456" s="11"/>
    </row>
    <row r="457" spans="27:29" x14ac:dyDescent="0.25">
      <c r="AA457" s="3"/>
      <c r="AB457" s="4"/>
      <c r="AC457" s="11"/>
    </row>
    <row r="458" spans="27:29" x14ac:dyDescent="0.25">
      <c r="AA458" s="3"/>
      <c r="AB458" s="4"/>
      <c r="AC458" s="11"/>
    </row>
    <row r="459" spans="27:29" x14ac:dyDescent="0.25">
      <c r="AA459" s="3"/>
      <c r="AB459" s="4"/>
      <c r="AC459" s="11"/>
    </row>
    <row r="460" spans="27:29" x14ac:dyDescent="0.25">
      <c r="AA460" s="3"/>
      <c r="AB460" s="4"/>
      <c r="AC460" s="11"/>
    </row>
    <row r="461" spans="27:29" x14ac:dyDescent="0.25">
      <c r="AA461" s="3"/>
      <c r="AB461" s="4"/>
      <c r="AC461" s="11"/>
    </row>
    <row r="462" spans="27:29" x14ac:dyDescent="0.25">
      <c r="AA462" s="3"/>
      <c r="AB462" s="4"/>
      <c r="AC462" s="11"/>
    </row>
    <row r="463" spans="27:29" x14ac:dyDescent="0.25">
      <c r="AA463" s="3"/>
      <c r="AB463" s="4"/>
      <c r="AC463" s="11"/>
    </row>
    <row r="464" spans="27:29" x14ac:dyDescent="0.25">
      <c r="AA464" s="3"/>
      <c r="AB464" s="4"/>
      <c r="AC464" s="11"/>
    </row>
    <row r="465" spans="27:29" x14ac:dyDescent="0.25">
      <c r="AA465" s="3"/>
      <c r="AB465" s="4"/>
      <c r="AC465" s="11"/>
    </row>
    <row r="466" spans="27:29" x14ac:dyDescent="0.25">
      <c r="AA466" s="3"/>
      <c r="AB466" s="4"/>
      <c r="AC466" s="11"/>
    </row>
    <row r="467" spans="27:29" x14ac:dyDescent="0.25">
      <c r="AA467" s="3"/>
      <c r="AB467" s="4"/>
      <c r="AC467" s="11"/>
    </row>
    <row r="468" spans="27:29" x14ac:dyDescent="0.25">
      <c r="AA468" s="3"/>
      <c r="AB468" s="4"/>
      <c r="AC468" s="11"/>
    </row>
    <row r="469" spans="27:29" x14ac:dyDescent="0.25">
      <c r="AA469" s="3"/>
      <c r="AB469" s="4"/>
      <c r="AC469" s="11"/>
    </row>
    <row r="470" spans="27:29" x14ac:dyDescent="0.25">
      <c r="AA470" s="3"/>
      <c r="AB470" s="4"/>
      <c r="AC470" s="11"/>
    </row>
    <row r="471" spans="27:29" x14ac:dyDescent="0.25">
      <c r="AA471" s="3"/>
      <c r="AB471" s="4"/>
      <c r="AC471" s="11"/>
    </row>
    <row r="472" spans="27:29" x14ac:dyDescent="0.25">
      <c r="AA472" s="3"/>
      <c r="AB472" s="4"/>
      <c r="AC472" s="11"/>
    </row>
    <row r="473" spans="27:29" x14ac:dyDescent="0.25">
      <c r="AA473" s="3"/>
      <c r="AB473" s="4"/>
      <c r="AC473" s="11"/>
    </row>
    <row r="474" spans="27:29" x14ac:dyDescent="0.25">
      <c r="AA474" s="3"/>
      <c r="AB474" s="4"/>
      <c r="AC474" s="11"/>
    </row>
    <row r="475" spans="27:29" x14ac:dyDescent="0.25">
      <c r="AA475" s="3"/>
      <c r="AB475" s="4"/>
      <c r="AC475" s="11"/>
    </row>
    <row r="476" spans="27:29" x14ac:dyDescent="0.25">
      <c r="AA476" s="3"/>
      <c r="AB476" s="4"/>
      <c r="AC476" s="11"/>
    </row>
    <row r="477" spans="27:29" x14ac:dyDescent="0.25">
      <c r="AA477" s="3"/>
      <c r="AB477" s="4"/>
      <c r="AC477" s="11"/>
    </row>
    <row r="478" spans="27:29" x14ac:dyDescent="0.25">
      <c r="AA478" s="3"/>
      <c r="AB478" s="4"/>
      <c r="AC478" s="11"/>
    </row>
    <row r="479" spans="27:29" x14ac:dyDescent="0.25">
      <c r="AA479" s="3"/>
      <c r="AB479" s="4"/>
      <c r="AC479" s="11"/>
    </row>
    <row r="480" spans="27:29" x14ac:dyDescent="0.25">
      <c r="AA480" s="3"/>
      <c r="AB480" s="4"/>
      <c r="AC480" s="11"/>
    </row>
    <row r="481" spans="27:29" x14ac:dyDescent="0.25">
      <c r="AA481" s="3"/>
      <c r="AB481" s="4"/>
      <c r="AC481" s="11"/>
    </row>
    <row r="482" spans="27:29" x14ac:dyDescent="0.25">
      <c r="AA482" s="3"/>
      <c r="AB482" s="4"/>
      <c r="AC482" s="11"/>
    </row>
    <row r="483" spans="27:29" x14ac:dyDescent="0.25">
      <c r="AA483" s="3"/>
      <c r="AB483" s="4"/>
      <c r="AC483" s="11"/>
    </row>
    <row r="484" spans="27:29" x14ac:dyDescent="0.25">
      <c r="AA484" s="3"/>
      <c r="AB484" s="4"/>
      <c r="AC484" s="11"/>
    </row>
    <row r="485" spans="27:29" x14ac:dyDescent="0.25">
      <c r="AA485" s="3"/>
      <c r="AB485" s="5"/>
      <c r="AC485" s="12"/>
    </row>
    <row r="486" spans="27:29" x14ac:dyDescent="0.25">
      <c r="AA486" s="10"/>
      <c r="AB486" s="9"/>
      <c r="AC486" s="9"/>
    </row>
    <row r="487" spans="27:29" x14ac:dyDescent="0.25">
      <c r="AA487" s="3"/>
      <c r="AB487" s="4"/>
      <c r="AC487" s="11"/>
    </row>
    <row r="488" spans="27:29" x14ac:dyDescent="0.25">
      <c r="AA488" s="3"/>
      <c r="AB488" s="4"/>
      <c r="AC488" s="11"/>
    </row>
    <row r="489" spans="27:29" x14ac:dyDescent="0.25">
      <c r="AA489" s="3"/>
      <c r="AB489" s="4"/>
      <c r="AC489" s="11"/>
    </row>
    <row r="490" spans="27:29" x14ac:dyDescent="0.25">
      <c r="AA490" s="3"/>
      <c r="AB490" s="4"/>
      <c r="AC490" s="11"/>
    </row>
    <row r="491" spans="27:29" x14ac:dyDescent="0.25">
      <c r="AA491" s="3"/>
      <c r="AB491" s="4"/>
      <c r="AC491" s="11"/>
    </row>
    <row r="492" spans="27:29" x14ac:dyDescent="0.25">
      <c r="AA492" s="3"/>
      <c r="AB492" s="4"/>
      <c r="AC492" s="11"/>
    </row>
    <row r="493" spans="27:29" x14ac:dyDescent="0.25">
      <c r="AA493" s="3"/>
      <c r="AB493" s="4"/>
      <c r="AC493" s="11"/>
    </row>
    <row r="494" spans="27:29" x14ac:dyDescent="0.25">
      <c r="AA494" s="3"/>
      <c r="AB494" s="4"/>
      <c r="AC494" s="11"/>
    </row>
    <row r="495" spans="27:29" x14ac:dyDescent="0.25">
      <c r="AA495" s="3"/>
      <c r="AB495" s="4"/>
      <c r="AC495" s="11"/>
    </row>
    <row r="496" spans="27:29" x14ac:dyDescent="0.25">
      <c r="AA496" s="3"/>
      <c r="AB496" s="4"/>
      <c r="AC496" s="11"/>
    </row>
    <row r="497" spans="27:29" x14ac:dyDescent="0.25">
      <c r="AA497" s="3"/>
      <c r="AB497" s="4"/>
      <c r="AC497" s="11"/>
    </row>
    <row r="498" spans="27:29" x14ac:dyDescent="0.25">
      <c r="AA498" s="3"/>
      <c r="AB498" s="4"/>
      <c r="AC498" s="11"/>
    </row>
    <row r="499" spans="27:29" x14ac:dyDescent="0.25">
      <c r="AA499" s="3"/>
      <c r="AB499" s="4"/>
      <c r="AC499" s="11"/>
    </row>
    <row r="500" spans="27:29" x14ac:dyDescent="0.25">
      <c r="AA500" s="3"/>
      <c r="AB500" s="4"/>
      <c r="AC500" s="11"/>
    </row>
    <row r="501" spans="27:29" x14ac:dyDescent="0.25">
      <c r="AA501" s="3"/>
      <c r="AB501" s="4"/>
      <c r="AC501" s="11"/>
    </row>
    <row r="502" spans="27:29" x14ac:dyDescent="0.25">
      <c r="AA502" s="3"/>
      <c r="AB502" s="4"/>
      <c r="AC502" s="11"/>
    </row>
    <row r="503" spans="27:29" x14ac:dyDescent="0.25">
      <c r="AA503" s="3"/>
      <c r="AB503" s="4"/>
      <c r="AC503" s="11"/>
    </row>
    <row r="504" spans="27:29" x14ac:dyDescent="0.25">
      <c r="AA504" s="3"/>
      <c r="AB504" s="4"/>
      <c r="AC504" s="11"/>
    </row>
    <row r="505" spans="27:29" x14ac:dyDescent="0.25">
      <c r="AA505" s="3"/>
      <c r="AB505" s="4"/>
      <c r="AC505" s="11"/>
    </row>
    <row r="506" spans="27:29" x14ac:dyDescent="0.25">
      <c r="AA506" s="3"/>
      <c r="AB506" s="4"/>
      <c r="AC506" s="11"/>
    </row>
    <row r="507" spans="27:29" x14ac:dyDescent="0.25">
      <c r="AA507" s="3"/>
      <c r="AB507" s="4"/>
      <c r="AC507" s="11"/>
    </row>
    <row r="508" spans="27:29" x14ac:dyDescent="0.25">
      <c r="AA508" s="3"/>
      <c r="AB508" s="4"/>
      <c r="AC508" s="11"/>
    </row>
    <row r="509" spans="27:29" x14ac:dyDescent="0.25">
      <c r="AA509" s="3"/>
      <c r="AB509" s="4"/>
      <c r="AC509" s="11"/>
    </row>
    <row r="510" spans="27:29" x14ac:dyDescent="0.25">
      <c r="AA510" s="3"/>
      <c r="AB510" s="4"/>
      <c r="AC510" s="11"/>
    </row>
    <row r="511" spans="27:29" x14ac:dyDescent="0.25">
      <c r="AA511" s="3"/>
      <c r="AB511" s="4"/>
      <c r="AC511" s="11"/>
    </row>
    <row r="512" spans="27:29" x14ac:dyDescent="0.25">
      <c r="AA512" s="3"/>
      <c r="AB512" s="5"/>
      <c r="AC512" s="12"/>
    </row>
    <row r="513" spans="27:29" x14ac:dyDescent="0.25">
      <c r="AA513" s="10"/>
      <c r="AB513" s="9"/>
      <c r="AC513" s="9"/>
    </row>
    <row r="514" spans="27:29" x14ac:dyDescent="0.25">
      <c r="AA514" s="3"/>
      <c r="AB514" s="4"/>
      <c r="AC514" s="11"/>
    </row>
    <row r="515" spans="27:29" x14ac:dyDescent="0.25">
      <c r="AA515" s="3"/>
      <c r="AB515" s="4"/>
      <c r="AC515" s="11"/>
    </row>
    <row r="516" spans="27:29" x14ac:dyDescent="0.25">
      <c r="AA516" s="3"/>
      <c r="AB516" s="4"/>
      <c r="AC516" s="11"/>
    </row>
    <row r="517" spans="27:29" x14ac:dyDescent="0.25">
      <c r="AA517" s="3"/>
      <c r="AB517" s="4"/>
      <c r="AC517" s="11"/>
    </row>
    <row r="518" spans="27:29" x14ac:dyDescent="0.25">
      <c r="AA518" s="3"/>
      <c r="AB518" s="4"/>
      <c r="AC518" s="11"/>
    </row>
    <row r="519" spans="27:29" x14ac:dyDescent="0.25">
      <c r="AA519" s="3"/>
      <c r="AB519" s="4"/>
      <c r="AC519" s="11"/>
    </row>
    <row r="520" spans="27:29" x14ac:dyDescent="0.25">
      <c r="AA520" s="3"/>
      <c r="AB520" s="4"/>
      <c r="AC520" s="11"/>
    </row>
    <row r="521" spans="27:29" x14ac:dyDescent="0.25">
      <c r="AA521" s="3"/>
      <c r="AB521" s="4"/>
      <c r="AC521" s="11"/>
    </row>
    <row r="522" spans="27:29" x14ac:dyDescent="0.25">
      <c r="AA522" s="3"/>
      <c r="AB522" s="4"/>
      <c r="AC522" s="11"/>
    </row>
    <row r="523" spans="27:29" x14ac:dyDescent="0.25">
      <c r="AA523" s="3"/>
      <c r="AB523" s="4"/>
      <c r="AC523" s="11"/>
    </row>
    <row r="524" spans="27:29" x14ac:dyDescent="0.25">
      <c r="AA524" s="3"/>
      <c r="AB524" s="4"/>
      <c r="AC524" s="11"/>
    </row>
    <row r="525" spans="27:29" x14ac:dyDescent="0.25">
      <c r="AA525" s="3"/>
      <c r="AB525" s="4"/>
      <c r="AC525" s="11"/>
    </row>
    <row r="526" spans="27:29" x14ac:dyDescent="0.25">
      <c r="AA526" s="3"/>
      <c r="AB526" s="5"/>
      <c r="AC526" s="12"/>
    </row>
    <row r="527" spans="27:29" x14ac:dyDescent="0.25">
      <c r="AA527" s="10"/>
      <c r="AB527" s="9"/>
      <c r="AC527" s="9"/>
    </row>
    <row r="528" spans="27:29" x14ac:dyDescent="0.25">
      <c r="AA528" s="3"/>
      <c r="AB528" s="4"/>
      <c r="AC528" s="11"/>
    </row>
    <row r="529" spans="27:29" x14ac:dyDescent="0.25">
      <c r="AA529" s="3"/>
      <c r="AB529" s="4"/>
      <c r="AC529" s="11"/>
    </row>
    <row r="530" spans="27:29" x14ac:dyDescent="0.25">
      <c r="AA530" s="3"/>
      <c r="AB530" s="4"/>
      <c r="AC530" s="11"/>
    </row>
    <row r="531" spans="27:29" x14ac:dyDescent="0.25">
      <c r="AA531" s="3"/>
      <c r="AB531" s="5"/>
      <c r="AC531" s="12"/>
    </row>
    <row r="532" spans="27:29" x14ac:dyDescent="0.25">
      <c r="AA532" s="10"/>
      <c r="AB532" s="9"/>
      <c r="AC532" s="9"/>
    </row>
    <row r="533" spans="27:29" x14ac:dyDescent="0.25">
      <c r="AA533" s="3"/>
      <c r="AB533" s="4"/>
      <c r="AC533" s="11"/>
    </row>
    <row r="534" spans="27:29" x14ac:dyDescent="0.25">
      <c r="AA534" s="3"/>
      <c r="AB534" s="4"/>
      <c r="AC534" s="11"/>
    </row>
    <row r="535" spans="27:29" x14ac:dyDescent="0.25">
      <c r="AA535" s="3"/>
      <c r="AB535" s="4"/>
      <c r="AC535" s="11"/>
    </row>
    <row r="536" spans="27:29" x14ac:dyDescent="0.25">
      <c r="AA536" s="3"/>
      <c r="AB536" s="4"/>
      <c r="AC536" s="11"/>
    </row>
    <row r="537" spans="27:29" x14ac:dyDescent="0.25">
      <c r="AA537" s="3"/>
      <c r="AB537" s="4"/>
      <c r="AC537" s="11"/>
    </row>
    <row r="538" spans="27:29" x14ac:dyDescent="0.25">
      <c r="AA538" s="3"/>
      <c r="AB538" s="4"/>
      <c r="AC538" s="11"/>
    </row>
    <row r="539" spans="27:29" x14ac:dyDescent="0.25">
      <c r="AA539" s="3"/>
      <c r="AB539" s="4"/>
      <c r="AC539" s="11"/>
    </row>
    <row r="540" spans="27:29" x14ac:dyDescent="0.25">
      <c r="AA540" s="3"/>
      <c r="AB540" s="4"/>
      <c r="AC540" s="11"/>
    </row>
    <row r="541" spans="27:29" x14ac:dyDescent="0.25">
      <c r="AA541" s="3"/>
      <c r="AB541" s="4"/>
      <c r="AC541" s="11"/>
    </row>
    <row r="542" spans="27:29" x14ac:dyDescent="0.25">
      <c r="AA542" s="3"/>
      <c r="AB542" s="4"/>
      <c r="AC542" s="11"/>
    </row>
    <row r="543" spans="27:29" x14ac:dyDescent="0.25">
      <c r="AA543" s="3"/>
      <c r="AB543" s="4"/>
      <c r="AC543" s="11"/>
    </row>
    <row r="544" spans="27:29" x14ac:dyDescent="0.25">
      <c r="AA544" s="3"/>
      <c r="AB544" s="5"/>
      <c r="AC544" s="12"/>
    </row>
    <row r="545" spans="27:29" x14ac:dyDescent="0.25">
      <c r="AA545" s="10"/>
      <c r="AB545" s="9"/>
      <c r="AC545" s="9"/>
    </row>
    <row r="546" spans="27:29" x14ac:dyDescent="0.25">
      <c r="AA546" s="3"/>
      <c r="AB546" s="4"/>
      <c r="AC546" s="11"/>
    </row>
    <row r="547" spans="27:29" x14ac:dyDescent="0.25">
      <c r="AA547" s="3"/>
      <c r="AB547" s="4"/>
      <c r="AC547" s="11"/>
    </row>
    <row r="548" spans="27:29" x14ac:dyDescent="0.25">
      <c r="AA548" s="3"/>
      <c r="AB548" s="4"/>
      <c r="AC548" s="11"/>
    </row>
    <row r="549" spans="27:29" x14ac:dyDescent="0.25">
      <c r="AA549" s="3"/>
      <c r="AB549" s="4"/>
      <c r="AC549" s="11"/>
    </row>
    <row r="550" spans="27:29" x14ac:dyDescent="0.25">
      <c r="AA550" s="3"/>
      <c r="AB550" s="4"/>
      <c r="AC550" s="11"/>
    </row>
    <row r="551" spans="27:29" x14ac:dyDescent="0.25">
      <c r="AA551" s="3"/>
      <c r="AB551" s="4"/>
      <c r="AC551" s="11"/>
    </row>
    <row r="552" spans="27:29" x14ac:dyDescent="0.25">
      <c r="AA552" s="3"/>
      <c r="AB552" s="4"/>
      <c r="AC552" s="11"/>
    </row>
    <row r="553" spans="27:29" x14ac:dyDescent="0.25">
      <c r="AA553" s="3"/>
      <c r="AB553" s="4"/>
      <c r="AC553" s="11"/>
    </row>
    <row r="554" spans="27:29" x14ac:dyDescent="0.25">
      <c r="AA554" s="3"/>
      <c r="AB554" s="4"/>
      <c r="AC554" s="11"/>
    </row>
    <row r="555" spans="27:29" x14ac:dyDescent="0.25">
      <c r="AA555" s="3"/>
      <c r="AB555" s="4"/>
      <c r="AC555" s="11"/>
    </row>
    <row r="556" spans="27:29" x14ac:dyDescent="0.25">
      <c r="AA556" s="3"/>
      <c r="AB556" s="4"/>
      <c r="AC556" s="11"/>
    </row>
    <row r="557" spans="27:29" x14ac:dyDescent="0.25">
      <c r="AA557" s="3"/>
      <c r="AB557" s="5"/>
      <c r="AC557" s="12"/>
    </row>
    <row r="558" spans="27:29" x14ac:dyDescent="0.25">
      <c r="AA558" s="10"/>
      <c r="AB558" s="9"/>
      <c r="AC558" s="9"/>
    </row>
    <row r="559" spans="27:29" x14ac:dyDescent="0.25">
      <c r="AA559" s="3"/>
      <c r="AB559" s="4"/>
      <c r="AC559" s="11"/>
    </row>
    <row r="560" spans="27:29" x14ac:dyDescent="0.25">
      <c r="AA560" s="3"/>
      <c r="AB560" s="4"/>
      <c r="AC560" s="11"/>
    </row>
    <row r="561" spans="27:29" x14ac:dyDescent="0.25">
      <c r="AA561" s="3"/>
      <c r="AB561" s="4"/>
      <c r="AC561" s="11"/>
    </row>
    <row r="562" spans="27:29" x14ac:dyDescent="0.25">
      <c r="AA562" s="3"/>
      <c r="AB562" s="4"/>
      <c r="AC562" s="11"/>
    </row>
    <row r="563" spans="27:29" x14ac:dyDescent="0.25">
      <c r="AA563" s="3"/>
      <c r="AB563" s="4"/>
      <c r="AC563" s="11"/>
    </row>
    <row r="564" spans="27:29" x14ac:dyDescent="0.25">
      <c r="AA564" s="3"/>
      <c r="AB564" s="4"/>
      <c r="AC564" s="11"/>
    </row>
    <row r="565" spans="27:29" x14ac:dyDescent="0.25">
      <c r="AA565" s="3"/>
      <c r="AB565" s="4"/>
      <c r="AC565" s="11"/>
    </row>
    <row r="566" spans="27:29" x14ac:dyDescent="0.25">
      <c r="AA566" s="3"/>
      <c r="AB566" s="4"/>
      <c r="AC566" s="11"/>
    </row>
    <row r="567" spans="27:29" x14ac:dyDescent="0.25">
      <c r="AA567" s="3"/>
      <c r="AB567" s="4"/>
      <c r="AC567" s="11"/>
    </row>
    <row r="568" spans="27:29" x14ac:dyDescent="0.25">
      <c r="AA568" s="3"/>
      <c r="AB568" s="4"/>
      <c r="AC568" s="11"/>
    </row>
    <row r="569" spans="27:29" x14ac:dyDescent="0.25">
      <c r="AA569" s="3"/>
      <c r="AB569" s="4"/>
      <c r="AC569" s="11"/>
    </row>
    <row r="570" spans="27:29" x14ac:dyDescent="0.25">
      <c r="AA570" s="3"/>
      <c r="AB570" s="5"/>
      <c r="AC570" s="12"/>
    </row>
    <row r="571" spans="27:29" x14ac:dyDescent="0.25">
      <c r="AA571" s="10"/>
      <c r="AB571" s="9"/>
      <c r="AC571" s="9"/>
    </row>
    <row r="572" spans="27:29" x14ac:dyDescent="0.25">
      <c r="AA572" s="3"/>
      <c r="AB572" s="4"/>
      <c r="AC572" s="11"/>
    </row>
    <row r="573" spans="27:29" x14ac:dyDescent="0.25">
      <c r="AA573" s="3"/>
      <c r="AB573" s="4"/>
      <c r="AC573" s="11"/>
    </row>
    <row r="574" spans="27:29" x14ac:dyDescent="0.25">
      <c r="AA574" s="3"/>
      <c r="AB574" s="4"/>
      <c r="AC574" s="11"/>
    </row>
    <row r="575" spans="27:29" x14ac:dyDescent="0.25">
      <c r="AA575" s="3"/>
      <c r="AB575" s="4"/>
      <c r="AC575" s="11"/>
    </row>
    <row r="576" spans="27:29" x14ac:dyDescent="0.25">
      <c r="AA576" s="3"/>
      <c r="AB576" s="4"/>
      <c r="AC576" s="11"/>
    </row>
    <row r="577" spans="27:29" x14ac:dyDescent="0.25">
      <c r="AA577" s="3"/>
      <c r="AB577" s="4"/>
      <c r="AC577" s="11"/>
    </row>
    <row r="578" spans="27:29" x14ac:dyDescent="0.25">
      <c r="AA578" s="3"/>
      <c r="AB578" s="4"/>
      <c r="AC578" s="11"/>
    </row>
    <row r="579" spans="27:29" x14ac:dyDescent="0.25">
      <c r="AA579" s="3"/>
      <c r="AB579" s="4"/>
      <c r="AC579" s="11"/>
    </row>
    <row r="580" spans="27:29" x14ac:dyDescent="0.25">
      <c r="AA580" s="3"/>
      <c r="AB580" s="4"/>
      <c r="AC580" s="11"/>
    </row>
    <row r="581" spans="27:29" x14ac:dyDescent="0.25">
      <c r="AA581" s="3"/>
      <c r="AB581" s="4"/>
      <c r="AC581" s="11"/>
    </row>
    <row r="582" spans="27:29" x14ac:dyDescent="0.25">
      <c r="AA582" s="3"/>
      <c r="AB582" s="4"/>
      <c r="AC582" s="11"/>
    </row>
    <row r="583" spans="27:29" x14ac:dyDescent="0.25">
      <c r="AA583" s="3"/>
      <c r="AB583" s="5"/>
      <c r="AC583" s="12"/>
    </row>
    <row r="584" spans="27:29" x14ac:dyDescent="0.25">
      <c r="AA584" s="10"/>
      <c r="AB584" s="9"/>
      <c r="AC584" s="9"/>
    </row>
    <row r="585" spans="27:29" x14ac:dyDescent="0.25">
      <c r="AA585" s="3"/>
      <c r="AB585" s="4"/>
      <c r="AC585" s="11"/>
    </row>
    <row r="586" spans="27:29" x14ac:dyDescent="0.25">
      <c r="AA586" s="3"/>
      <c r="AB586" s="4"/>
      <c r="AC586" s="11"/>
    </row>
    <row r="587" spans="27:29" x14ac:dyDescent="0.25">
      <c r="AA587" s="3"/>
      <c r="AB587" s="4"/>
      <c r="AC587" s="11"/>
    </row>
    <row r="588" spans="27:29" x14ac:dyDescent="0.25">
      <c r="AA588" s="3"/>
      <c r="AB588" s="4"/>
      <c r="AC588" s="11"/>
    </row>
    <row r="589" spans="27:29" x14ac:dyDescent="0.25">
      <c r="AA589" s="3"/>
      <c r="AB589" s="4"/>
      <c r="AC589" s="11"/>
    </row>
    <row r="590" spans="27:29" x14ac:dyDescent="0.25">
      <c r="AA590" s="3"/>
      <c r="AB590" s="4"/>
      <c r="AC590" s="11"/>
    </row>
    <row r="591" spans="27:29" x14ac:dyDescent="0.25">
      <c r="AA591" s="3"/>
      <c r="AB591" s="4"/>
      <c r="AC591" s="11"/>
    </row>
    <row r="592" spans="27:29" x14ac:dyDescent="0.25">
      <c r="AA592" s="3"/>
      <c r="AB592" s="4"/>
      <c r="AC592" s="11"/>
    </row>
    <row r="593" spans="27:29" x14ac:dyDescent="0.25">
      <c r="AA593" s="3"/>
      <c r="AB593" s="4"/>
      <c r="AC593" s="11"/>
    </row>
    <row r="594" spans="27:29" x14ac:dyDescent="0.25">
      <c r="AA594" s="3"/>
      <c r="AB594" s="4"/>
      <c r="AC594" s="11"/>
    </row>
    <row r="595" spans="27:29" x14ac:dyDescent="0.25">
      <c r="AA595" s="3"/>
      <c r="AB595" s="4"/>
      <c r="AC595" s="11"/>
    </row>
    <row r="596" spans="27:29" x14ac:dyDescent="0.25">
      <c r="AA596" s="3"/>
      <c r="AB596" s="5"/>
      <c r="AC596" s="12"/>
    </row>
    <row r="597" spans="27:29" x14ac:dyDescent="0.25">
      <c r="AA597" s="10"/>
      <c r="AB597" s="9"/>
      <c r="AC597" s="9"/>
    </row>
    <row r="598" spans="27:29" x14ac:dyDescent="0.25">
      <c r="AA598" s="3"/>
      <c r="AB598" s="4"/>
      <c r="AC598" s="11"/>
    </row>
    <row r="599" spans="27:29" x14ac:dyDescent="0.25">
      <c r="AA599" s="3"/>
      <c r="AB599" s="4"/>
      <c r="AC599" s="11"/>
    </row>
    <row r="600" spans="27:29" x14ac:dyDescent="0.25">
      <c r="AA600" s="3"/>
      <c r="AB600" s="4"/>
      <c r="AC600" s="11"/>
    </row>
    <row r="601" spans="27:29" x14ac:dyDescent="0.25">
      <c r="AA601" s="3"/>
      <c r="AB601" s="4"/>
      <c r="AC601" s="11"/>
    </row>
    <row r="602" spans="27:29" x14ac:dyDescent="0.25">
      <c r="AA602" s="3"/>
      <c r="AB602" s="4"/>
      <c r="AC602" s="11"/>
    </row>
    <row r="603" spans="27:29" x14ac:dyDescent="0.25">
      <c r="AA603" s="3"/>
      <c r="AB603" s="4"/>
      <c r="AC603" s="11"/>
    </row>
    <row r="604" spans="27:29" x14ac:dyDescent="0.25">
      <c r="AA604" s="3"/>
      <c r="AB604" s="4"/>
      <c r="AC604" s="11"/>
    </row>
    <row r="605" spans="27:29" x14ac:dyDescent="0.25">
      <c r="AA605" s="3"/>
      <c r="AB605" s="4"/>
      <c r="AC605" s="11"/>
    </row>
    <row r="606" spans="27:29" x14ac:dyDescent="0.25">
      <c r="AA606" s="3"/>
      <c r="AB606" s="4"/>
      <c r="AC606" s="11"/>
    </row>
    <row r="607" spans="27:29" x14ac:dyDescent="0.25">
      <c r="AA607" s="3"/>
      <c r="AB607" s="4"/>
      <c r="AC607" s="11"/>
    </row>
    <row r="608" spans="27:29" x14ac:dyDescent="0.25">
      <c r="AA608" s="3"/>
      <c r="AB608" s="4"/>
      <c r="AC608" s="11"/>
    </row>
    <row r="609" spans="27:29" x14ac:dyDescent="0.25">
      <c r="AA609" s="3"/>
      <c r="AB609" s="5"/>
      <c r="AC609" s="12"/>
    </row>
  </sheetData>
  <sheetProtection selectLockedCells="1" selectUnlockedCells="1"/>
  <pageMargins left="0.7" right="0.7" top="0.75" bottom="0.75" header="0.3" footer="0.3"/>
  <pageSetup paperSize="9" orientation="portrait" horizontalDpi="1200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R X Q w U / 1 e C w + m A A A A + A A A A B I A H A B D b 2 5 m a W c v U G F j a 2 F n Z S 5 4 b W w g o h g A K K A U A A A A A A A A A A A A A A A A A A A A A A A A A A A A h Y + x D o I w F E V / h X S n r 1 R J C H m U w V U S o 9 G 4 N l C h E Y q B Y v k 3 B z / J X 5 B E U T f H e 3 K G c x + 3 O 6 Z j U 3 t X 1 f W 6 N Q k J K C O e M n l b a F M m Z L A n P y K p w I 3 M z 7 J U 3 i S b P h 7 7 I i G V t Z c Y w D l H 3 Y K 2 X Q m c s Q C O 2 X q X V 6 q R 5 C P r / 7 K v T W + l y R U R e H j F C E 4 j T s M o j C h f B g g z x k y b r 8 K n Y s o Q f i C u h t o O n R L d 4 G / 3 C P N E e L 8 Q T 1 B L A w Q U A A I A C A B F d D B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R X Q w U y i K R 7 g O A A A A E Q A A A B M A H A B G b 3 J t d W x h c y 9 T Z W N 0 a W 9 u M S 5 t I K I Y A C i g F A A A A A A A A A A A A A A A A A A A A A A A A A A A A C t O T S 7 J z M 9 T C I b Q h t Y A U E s B A i 0 A F A A C A A g A R X Q w U / 1 e C w + m A A A A + A A A A B I A A A A A A A A A A A A A A A A A A A A A A E N v b m Z p Z y 9 Q Y W N r Y W d l L n h t b F B L A Q I t A B Q A A g A I A E V 0 M F M P y u m r p A A A A O k A A A A T A A A A A A A A A A A A A A A A A P I A A A B b Q 2 9 u d G V u d F 9 U e X B l c 1 0 u e G 1 s U E s B A i 0 A F A A C A A g A R X Q w U y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O p E S w g 9 A e R E j 3 h C e g 3 1 p t 0 A A A A A A g A A A A A A E G Y A A A A B A A A g A A A A W B S g w Z Q i Q V W 7 B 1 U + y 6 1 N h l n W c l T T 0 Z E g k g v u k K n Z p w 4 A A A A A D o A A A A A C A A A g A A A A s 9 1 M S P K m B r i / I N M n p L Y s H U N S K m j 7 r G 4 H N z T 5 J 8 W 7 r f B Q A A A A e K M h W O 0 y w e K A e 6 P n C v m I S J F 9 O G P T G O Q M r s k v 9 v a A z M A l f q M O 7 i I F i Q E O A P k B 3 a 2 j N x k r q j 3 5 j p 2 b r P S + V V o p K x 3 Z v d I X F u y b 9 0 0 2 I U L n C F 9 A A A A A o D u x g o / G M 1 U G T K Z 2 F H g g W d D s j 5 v W 7 S r k R N o 6 j N q Z t t L G C / V h l x v X J i M z S f + 4 2 X V Q S p 0 l f Y X B T C H t p 6 j A F N n e r g = = < / D a t a M a s h u p > 
</file>

<file path=customXml/itemProps1.xml><?xml version="1.0" encoding="utf-8"?>
<ds:datastoreItem xmlns:ds="http://schemas.openxmlformats.org/officeDocument/2006/customXml" ds:itemID="{E1D744B5-CCAD-4DE4-AC6A-A1B504CE759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AnLan-17</cp:lastModifiedBy>
  <dcterms:created xsi:type="dcterms:W3CDTF">2016-09-06T10:12:35Z</dcterms:created>
  <dcterms:modified xsi:type="dcterms:W3CDTF">2022-01-31T08:14:53Z</dcterms:modified>
</cp:coreProperties>
</file>